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1485" windowWidth="15900" windowHeight="8430" activeTab="0"/>
  </bookViews>
  <sheets>
    <sheet name="výkaz-prázdný" sheetId="1" r:id="rId1"/>
  </sheets>
  <externalReferences>
    <externalReference r:id="rId4"/>
    <externalReference r:id="rId5"/>
  </externalReferences>
  <definedNames>
    <definedName name="\ERWGV\R" localSheetId="0">#REF!</definedName>
    <definedName name="\ERWGV\R">#REF!</definedName>
    <definedName name="DF" localSheetId="0">#REF!</definedName>
    <definedName name="DF">#REF!</definedName>
    <definedName name="JČ22" localSheetId="0">#REF!</definedName>
    <definedName name="JČ22">#REF!</definedName>
    <definedName name="JČ5" localSheetId="0">#REF!,#REF!,#REF!</definedName>
    <definedName name="JČ5">#REF!,#REF!,#REF!</definedName>
    <definedName name="jk" localSheetId="0">#REF!</definedName>
    <definedName name="jk">#REF!</definedName>
    <definedName name="k" localSheetId="0">#REF!</definedName>
    <definedName name="k">#REF!</definedName>
    <definedName name="_xlnm.Print_Area" localSheetId="0">'výkaz-prázdný'!$A$1:$N$111</definedName>
    <definedName name="PBU22" localSheetId="0">#REF!,#REF!</definedName>
    <definedName name="PBU22">#REF!,#REF!</definedName>
    <definedName name="PBU5" localSheetId="0">#REF!,#REF!,#REF!,#REF!,#REF!,#REF!</definedName>
    <definedName name="PBU5">#REF!,#REF!,#REF!,#REF!,#REF!,#REF!</definedName>
    <definedName name="REF_A32_DISC64583640" localSheetId="0">#REF!</definedName>
    <definedName name="REF_A32_DISC64583640">#REF!</definedName>
    <definedName name="REF_A33_DISC38350336" localSheetId="0">#REF!</definedName>
    <definedName name="REF_A33_DISC38350336">#REF!</definedName>
    <definedName name="REF_A35_DISC38350336" localSheetId="0">#REF!</definedName>
    <definedName name="REF_A35_DISC38350336">#REF!</definedName>
    <definedName name="REF_A35_DISC64583640" localSheetId="0">#REF!</definedName>
    <definedName name="REF_A35_DISC64583640">#REF!</definedName>
    <definedName name="REF_A36_DISC64583640" localSheetId="0">#REF!</definedName>
    <definedName name="REF_A36_DISC64583640">#REF!</definedName>
    <definedName name="REF_C30_DISC64583640" localSheetId="0">#REF!</definedName>
    <definedName name="REF_C30_DISC64583640">#REF!</definedName>
    <definedName name="REF_D_DISC38350336" localSheetId="0">#REF!</definedName>
    <definedName name="REF_D_DISC38350336">#REF!</definedName>
    <definedName name="REF_E_DISC64583640" localSheetId="0">#REF!</definedName>
    <definedName name="REF_E_DISC64583640">#REF!</definedName>
    <definedName name="REF_E11_DISC64583640" localSheetId="0">#REF!</definedName>
    <definedName name="REF_E11_DISC64583640">#REF!</definedName>
    <definedName name="RKS22" localSheetId="0">#REF!</definedName>
    <definedName name="RKS22">#REF!</definedName>
    <definedName name="RKS5" localSheetId="0">#REF!,#REF!</definedName>
    <definedName name="RKS5">#REF!,#REF!</definedName>
    <definedName name="STADT22" localSheetId="0">#REF!</definedName>
    <definedName name="STADT22">#REF!</definedName>
    <definedName name="STADT5">#REF!</definedName>
  </definedNames>
  <calcPr fullCalcOnLoad="1"/>
</workbook>
</file>

<file path=xl/sharedStrings.xml><?xml version="1.0" encoding="utf-8"?>
<sst xmlns="http://schemas.openxmlformats.org/spreadsheetml/2006/main" count="267" uniqueCount="142">
  <si>
    <t>Akce:</t>
  </si>
  <si>
    <t>Objekt:</t>
  </si>
  <si>
    <t xml:space="preserve">Díl: </t>
  </si>
  <si>
    <t>Číslo položky</t>
  </si>
  <si>
    <t>Množství dle projektu</t>
  </si>
  <si>
    <t>Měrná jednotka</t>
  </si>
  <si>
    <t>ks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</si>
  <si>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</si>
  <si>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</si>
  <si>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</si>
  <si>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</si>
  <si>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</si>
  <si>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</si>
  <si>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</si>
  <si>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</si>
  <si>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</si>
  <si>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</si>
  <si>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m</t>
  </si>
  <si>
    <t>11.</t>
  </si>
  <si>
    <t>12.</t>
  </si>
  <si>
    <t>13.</t>
  </si>
  <si>
    <t>14.</t>
  </si>
  <si>
    <t>15.</t>
  </si>
  <si>
    <t>16.</t>
  </si>
  <si>
    <t>Vázací pásek 190</t>
  </si>
  <si>
    <t>Vázací pásek 300</t>
  </si>
  <si>
    <t>Popis</t>
  </si>
  <si>
    <t>Držák svárů</t>
  </si>
  <si>
    <t>Ochrana sváru</t>
  </si>
  <si>
    <t>kpl</t>
  </si>
  <si>
    <t xml:space="preserve">Popisovací materiál </t>
  </si>
  <si>
    <t>Certifikační měření metalických rozvodů</t>
  </si>
  <si>
    <t>Certifikační měření optických rozvodů</t>
  </si>
  <si>
    <t>Vruty, hmoždinky, kotvy, drobný instační a spojovací materiál</t>
  </si>
  <si>
    <t>Tmel na PVC instalační kanály</t>
  </si>
  <si>
    <t>Kazeta pro uložení svárů</t>
  </si>
  <si>
    <t>Víčko kazety</t>
  </si>
  <si>
    <t>Zpracování dokumentace skutečného stavu, elektronická forma dokumnetace</t>
  </si>
  <si>
    <t>19" pevný optický rozvaděč, 1U</t>
  </si>
  <si>
    <t>Vývodka T20, matice</t>
  </si>
  <si>
    <t>hod</t>
  </si>
  <si>
    <t>Zpracoval:</t>
  </si>
  <si>
    <t>17.</t>
  </si>
  <si>
    <t>Instalační rámeček design Tango, výška 1, šířka 1, barva bílá</t>
  </si>
  <si>
    <t>Kanál drát. GR60/100</t>
  </si>
  <si>
    <t>Kanál drát. GR60/200</t>
  </si>
  <si>
    <t>Středová příchytka</t>
  </si>
  <si>
    <t>Univerzální spojka</t>
  </si>
  <si>
    <t>Hákový šroub</t>
  </si>
  <si>
    <t>Kovová hmoždinka 8</t>
  </si>
  <si>
    <t>Závitová tyč M8</t>
  </si>
  <si>
    <t>18.</t>
  </si>
  <si>
    <t>19.</t>
  </si>
  <si>
    <t>20.</t>
  </si>
  <si>
    <t xml:space="preserve">Pigtail LC MM 50/125, dl. 1m, OM2, dodávka, svaření, uložení </t>
  </si>
  <si>
    <t>Záslepka LC</t>
  </si>
  <si>
    <t>Propojovací optický kabel MM, duplex 50/125um, OM2, 2m, 2xLC/2xLC, dl.2m</t>
  </si>
  <si>
    <t>Drobná výbava rozvaděče (šroub, matka, podložka)</t>
  </si>
  <si>
    <t>sada</t>
  </si>
  <si>
    <t xml:space="preserve">Telefonní patch panel 50xRJ45, výška 1U </t>
  </si>
  <si>
    <t xml:space="preserve">Krabice zásuvky na zeď, Tango </t>
  </si>
  <si>
    <t>Čelo 19" optického rozvaděče pro optické adaptéry typu SC, 24SC</t>
  </si>
  <si>
    <t>Kabel SYKFY 50x2x0,5</t>
  </si>
  <si>
    <t>PVC ohebná trubka 1425</t>
  </si>
  <si>
    <t xml:space="preserve">Rozvody slaboproud </t>
  </si>
  <si>
    <t xml:space="preserve">Propojovací panel 1U, 24xRJ45, UTP kat.5E, 568B </t>
  </si>
  <si>
    <t>Modul, 1xRJ45 kat.5e UTP</t>
  </si>
  <si>
    <t xml:space="preserve">19" vyvazovací panel 2U, 5 úchytů </t>
  </si>
  <si>
    <t xml:space="preserve">19"vyvazovací panel 1U, 5 úchytů </t>
  </si>
  <si>
    <t xml:space="preserve">1. Metalické rozvody </t>
  </si>
  <si>
    <t xml:space="preserve">3. Rozváděč </t>
  </si>
  <si>
    <t>4. Společné kabelové trasy</t>
  </si>
  <si>
    <t>Spojovací sada mezi dva stojanové rozvaděče řady ROF, RDF, RSF, RSB nebo RHF</t>
  </si>
  <si>
    <t>Sada rohů podstavce, v. 100mm, barva šedá RAL7035</t>
  </si>
  <si>
    <t>Panely podstavce, v. 100mm, 80/100, barva šedá RAL7035</t>
  </si>
  <si>
    <t>Instalační rám, DP-VEN-04/5/6, h. 1000mm, RAL7035</t>
  </si>
  <si>
    <t>Ventilační jednotka, 4x ventilátor, 230V, s termostatem, 19", černá</t>
  </si>
  <si>
    <t>Vázací plastové oko 80 x 80 mm, vertikální</t>
  </si>
  <si>
    <t>Panel napájecí, 9x230V, 19", 1U, UTE, 3m</t>
  </si>
  <si>
    <t>Vertikální vyvazovací panel pro rozvaděče, v. 45U, š. 100mm, h. 126mm, černý</t>
  </si>
  <si>
    <t>Optický kabel 8 vláken,universální, MM 50/125/900um,LSZH, OM2</t>
  </si>
  <si>
    <t>Adapter LC/LC duplex, MM</t>
  </si>
  <si>
    <t>Instalační kanál PVC 40/20</t>
  </si>
  <si>
    <t>Instalační kanál PVC 40/40</t>
  </si>
  <si>
    <t>Instalační kanál PVC 20/20</t>
  </si>
  <si>
    <t>Instalační kanál PVC 70/60</t>
  </si>
  <si>
    <t>Instalační kanál PVC 100/60</t>
  </si>
  <si>
    <t>Instalační kanál PVC 130/70</t>
  </si>
  <si>
    <t>21.</t>
  </si>
  <si>
    <t>2. Optické rozvody</t>
  </si>
  <si>
    <t xml:space="preserve">Krabice do zdi KU68 </t>
  </si>
  <si>
    <t>Kryt komunik.zásuvky, Tango, bílý</t>
  </si>
  <si>
    <t>Stojanový rozvaděč, 19",v-47U,h-1000 mm,š-800mm, RAL7035,zadní plechové plné dveře, dvě bočnice</t>
  </si>
  <si>
    <t>Stojanový rozvaděč, 19",v-47U,h-1000 mm,š-800mm,zadní plechové plné dveře, bez bočnic</t>
  </si>
  <si>
    <t>Kabel SYKFY 20x2x0,5</t>
  </si>
  <si>
    <t>5016E-A00050 03</t>
  </si>
  <si>
    <t>Kryt komunikační zásuvky - čelní dvoudílná část adaptéru EuroTime, barva bílá/bílá</t>
  </si>
  <si>
    <t>3901F-A00110 03</t>
  </si>
  <si>
    <t>Instalační rámeček design Time, výška 1, šířka 1, barva bílá/bílá</t>
  </si>
  <si>
    <t>5014E-B01018</t>
  </si>
  <si>
    <t>Nosná maska pro 2xRJ45</t>
  </si>
  <si>
    <t>Nosná maska proTIME 2xRJ45</t>
  </si>
  <si>
    <t>DPH 21%</t>
  </si>
  <si>
    <t>Instalační kanál PVC 60/40</t>
  </si>
  <si>
    <t>Průraz stěnou</t>
  </si>
  <si>
    <t>Průraz stropem</t>
  </si>
  <si>
    <t>22.</t>
  </si>
  <si>
    <t>23.</t>
  </si>
  <si>
    <t>Rozklopení a znovu zaklopení podhledových desek v prostoru učeben, serverovny</t>
  </si>
  <si>
    <t>Kabel CYA 10</t>
  </si>
  <si>
    <t>Kabel UTP Cat.5e, LSZH plášť, 4 páry, včetně 15% prořezu</t>
  </si>
  <si>
    <t>24.</t>
  </si>
  <si>
    <t>Protipožární ucpávka prostupu, dodávka, značení, atest</t>
  </si>
  <si>
    <t>ISO/IEC 11801:2011 (Ed. 2.2) - Edition 2, Amendment 2</t>
  </si>
  <si>
    <t xml:space="preserve">  ANSI/TIA-568-C.0</t>
  </si>
  <si>
    <t xml:space="preserve">  ČSN EN 50173-1 ED.3</t>
  </si>
  <si>
    <t>Specifikace komponent:</t>
  </si>
  <si>
    <t xml:space="preserve">Síťové komponenty kat.5e jsou požadovány třídy D (Cat5, postaru 5e) s přenosovou rychlostí 1 Gb/s </t>
  </si>
  <si>
    <t>Norma</t>
  </si>
  <si>
    <t>x</t>
  </si>
  <si>
    <t>6. Dokumentace, měření</t>
  </si>
  <si>
    <t>5. Aktivní prvky</t>
  </si>
  <si>
    <t>Aktivní prvek 48 portů POE - C2960S-48LPD-L</t>
  </si>
  <si>
    <t>WS-C2960S-48LPD-L</t>
  </si>
  <si>
    <t>VZ - Smilovice</t>
  </si>
  <si>
    <t>25.</t>
  </si>
  <si>
    <t>Příloha č. 2 ZD - tabulka Výkaz výměr</t>
  </si>
  <si>
    <t>Zadavatel u položek odd. 1 pol 11-13 a odd. 5 pol. 1 uvádí specifické označení. U těchto položek je nutné zachovat stávající typové provedení. U položek odd. 1 se jedná o zachování jednotného barevného a materiálního provedení</t>
  </si>
  <si>
    <t>vnějších krytů zásuvek. Jedná se o kryty v nově zrekonstruované místnosti, provedené dle designového návrhu. Zvolením jiné varianty by došlo ke znehodnocení architektonického záměru.</t>
  </si>
  <si>
    <t>U položek odd. 2 je třeba užít uvedeného typu aktivního prvku. Jedná se o typově provedené, které je třeba zasadit do stávající infrastruktury režimového pracoviště. Na infrastrukturu tohoto objektu jsou kladeny specifické požadavky</t>
  </si>
  <si>
    <t xml:space="preserve">a zárověň se jedná o zajištění technologické návaznosti, kdy tyto komponenty jsou součástí projektového řešení. </t>
  </si>
  <si>
    <t>Značka/Typ</t>
  </si>
  <si>
    <t>Jednotková cena dodávky v Kč bez DPH</t>
  </si>
  <si>
    <t>Jednotková cena montáže v Kč bez DPH</t>
  </si>
  <si>
    <t>Cena montáže v Kč bez DPH</t>
  </si>
  <si>
    <t>Celková cena v Kč bez DPH</t>
  </si>
  <si>
    <t>Nástěnný rozvaděč, 19", v. 18U (758mm), h. 600mm, š. 600mm, nedělený, odnímatelné uzamykatelné bočnice, RAL 7035</t>
  </si>
  <si>
    <t>Lišta poten.1801, uzemnění</t>
  </si>
  <si>
    <t>Veškeré síťové komponenty zakázky zaškrtnuté jako x v položce  "Norma" musí splňovat následující normy:</t>
  </si>
  <si>
    <t>Cena dodávky v Kč bez DPH</t>
  </si>
  <si>
    <t>Celková nabídková cena bez DPH</t>
  </si>
  <si>
    <t>Celková nabídková cena včetně DPH</t>
  </si>
</sst>
</file>

<file path=xl/styles.xml><?xml version="1.0" encoding="utf-8"?>
<styleSheet xmlns="http://schemas.openxmlformats.org/spreadsheetml/2006/main">
  <numFmts count="4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_ * #,##0_ ;_ * \-#,##0_ ;_ * &quot;-&quot;_ ;_ @_ "/>
    <numFmt numFmtId="166" formatCode="_ * #,##0.00_ ;_ * \-#,##0.00_ ;_ * &quot;-&quot;??_ ;_ @_ "/>
    <numFmt numFmtId="167" formatCode="_ &quot;SFr.&quot;* #,##0.00_ ;_ &quot;SFr.&quot;* \-#,##0.00_ ;_ &quot;SFr.&quot;* &quot;-&quot;??_ ;_ @_ "/>
    <numFmt numFmtId="168" formatCode="_(&quot;Kč&quot;* #,##0_);_(&quot;Kč&quot;* \(#,##0\);_(&quot;Kč&quot;* &quot;-&quot;_);_(@_)"/>
    <numFmt numFmtId="169" formatCode="#,##0.\-\ "/>
    <numFmt numFmtId="170" formatCode="&quot;$&quot;#,##0_);[Red]\(&quot;$&quot;#,##0\)"/>
    <numFmt numFmtId="171" formatCode="&quot;$&quot;#,##0.00_);[Red]\(&quot;$&quot;#,##0.00\)"/>
    <numFmt numFmtId="172" formatCode="0.0%;\(0.0%\)"/>
    <numFmt numFmtId="173" formatCode="0\);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\ General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\ ##,000_);[Red]\([$€-2]\ #\ ##,000\)"/>
    <numFmt numFmtId="181" formatCode="0.0"/>
    <numFmt numFmtId="182" formatCode="#,##0.00\ _K_č"/>
    <numFmt numFmtId="183" formatCode="#,##0.0\ _K_č"/>
    <numFmt numFmtId="184" formatCode="#,##0.0\ &quot;Kč&quot;"/>
    <numFmt numFmtId="185" formatCode="_(#,##0.00_);[Red]\-\ #,##0.00_);&quot;–&quot;??;_(@_)"/>
    <numFmt numFmtId="186" formatCode="_(#,##0.0??;\-\ #,##0.0??;&quot;–&quot;???;_(@_)"/>
    <numFmt numFmtId="187" formatCode="_-&quot;Ł&quot;* #,##0_-;\-&quot;Ł&quot;* #,##0_-;_-&quot;Ł&quot;* &quot;-&quot;_-;_-@_-"/>
    <numFmt numFmtId="188" formatCode="_-&quot;Ł&quot;* #,##0.00_-;\-&quot;Ł&quot;* #,##0.00_-;_-&quot;Ł&quot;* &quot;-&quot;??_-;_-@_-"/>
    <numFmt numFmtId="189" formatCode="#,##0.00\ &quot;Kč&quot;"/>
    <numFmt numFmtId="190" formatCode="0.000"/>
    <numFmt numFmtId="191" formatCode="#,##0.000"/>
    <numFmt numFmtId="192" formatCode="[$€-2]\ #,##0.00_);[Red]\([$€-2]\ #,##0.00\)"/>
    <numFmt numFmtId="193" formatCode="_-[$€]* #,##0.00_-;\-[$€]* #,##0.00_-;_-[$€]* &quot;-&quot;??_-;_-@_-"/>
    <numFmt numFmtId="194" formatCode="0.0%"/>
    <numFmt numFmtId="195" formatCode="#\ ##0.00"/>
    <numFmt numFmtId="196" formatCode="[$¥€-2]\ #\ ##,000_);[Red]\([$€-2]\ #\ ##,000\)"/>
  </numFmts>
  <fonts count="89">
    <font>
      <sz val="12"/>
      <name val="Times New Roman CE"/>
      <family val="0"/>
    </font>
    <font>
      <sz val="11"/>
      <color indexed="8"/>
      <name val="Calibri"/>
      <family val="2"/>
    </font>
    <font>
      <b/>
      <sz val="11"/>
      <name val="Arial CE"/>
      <family val="0"/>
    </font>
    <font>
      <b/>
      <sz val="10"/>
      <name val="Arial CE"/>
      <family val="2"/>
    </font>
    <font>
      <b/>
      <sz val="10"/>
      <color indexed="24"/>
      <name val="Times New Roman"/>
      <family val="1"/>
    </font>
    <font>
      <sz val="10"/>
      <name val="Arial"/>
      <family val="2"/>
    </font>
    <font>
      <sz val="11"/>
      <name val="Arial CE"/>
      <family val="0"/>
    </font>
    <font>
      <sz val="9"/>
      <name val="Arial CE"/>
      <family val="2"/>
    </font>
    <font>
      <sz val="10"/>
      <name val="Arial CE"/>
      <family val="0"/>
    </font>
    <font>
      <sz val="8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b/>
      <sz val="10"/>
      <name val="Helv"/>
      <family val="0"/>
    </font>
    <font>
      <i/>
      <sz val="10"/>
      <name val="Arial CE"/>
      <family val="0"/>
    </font>
    <font>
      <sz val="11"/>
      <name val="Arial"/>
      <family val="2"/>
    </font>
    <font>
      <sz val="10"/>
      <color indexed="8"/>
      <name val="Geneva"/>
      <family val="0"/>
    </font>
    <font>
      <sz val="8"/>
      <name val="Arial CE"/>
      <family val="2"/>
    </font>
    <font>
      <sz val="10"/>
      <name val="MS Sans Serif"/>
      <family val="2"/>
    </font>
    <font>
      <b/>
      <sz val="12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6"/>
      <color indexed="10"/>
      <name val="Arial CE"/>
      <family val="2"/>
    </font>
    <font>
      <i/>
      <sz val="8"/>
      <name val="Arial CE"/>
      <family val="2"/>
    </font>
    <font>
      <b/>
      <sz val="11"/>
      <name val="Helv"/>
      <family val="0"/>
    </font>
    <font>
      <b/>
      <sz val="12"/>
      <name val="Times CE"/>
      <family val="0"/>
    </font>
    <font>
      <b/>
      <sz val="10"/>
      <color indexed="9"/>
      <name val="Arial CE"/>
      <family val="2"/>
    </font>
    <font>
      <b/>
      <i/>
      <sz val="10"/>
      <name val="Times New Roman CE"/>
      <family val="1"/>
    </font>
    <font>
      <b/>
      <sz val="14"/>
      <name val="Arial CE"/>
      <family val="2"/>
    </font>
    <font>
      <b/>
      <i/>
      <sz val="14"/>
      <color indexed="39"/>
      <name val="Arial CE"/>
      <family val="2"/>
    </font>
    <font>
      <b/>
      <i/>
      <sz val="14"/>
      <name val="Times New Roman"/>
      <family val="1"/>
    </font>
    <font>
      <b/>
      <i/>
      <sz val="8"/>
      <color indexed="9"/>
      <name val="Arial CE"/>
      <family val="2"/>
    </font>
    <font>
      <b/>
      <i/>
      <sz val="12"/>
      <name val="Arial CE"/>
      <family val="2"/>
    </font>
    <font>
      <sz val="12"/>
      <name val="Times CE"/>
      <family val="0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0"/>
      <name val="Arial"/>
      <family val="2"/>
    </font>
    <font>
      <sz val="9"/>
      <color indexed="63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12"/>
      <name val="Times New Roman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2"/>
      <color theme="10"/>
      <name val="Times New Roman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sz val="14"/>
      <color rgb="FF000000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lightGray"/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dotted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 style="thin"/>
      <right style="thin"/>
      <top>
        <color indexed="63"/>
      </top>
      <bottom style="medium"/>
    </border>
    <border>
      <left/>
      <right style="thin"/>
      <top style="double"/>
      <bottom style="medium"/>
    </border>
    <border>
      <left style="thin"/>
      <right style="thin"/>
      <top style="double"/>
      <bottom style="medium"/>
    </border>
    <border>
      <left/>
      <right style="medium"/>
      <top style="double"/>
      <bottom style="medium"/>
    </border>
    <border>
      <left style="medium"/>
      <right/>
      <top style="medium"/>
      <bottom/>
    </border>
    <border>
      <left style="thin"/>
      <right style="thin"/>
      <top style="medium"/>
      <bottom style="medium"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/>
      <top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medium"/>
      <top/>
      <bottom/>
    </border>
    <border>
      <left/>
      <right/>
      <top>
        <color indexed="63"/>
      </top>
      <bottom style="double"/>
    </border>
  </borders>
  <cellStyleXfs count="6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93" fontId="11" fillId="0" borderId="0">
      <alignment/>
      <protection/>
    </xf>
    <xf numFmtId="193" fontId="11" fillId="0" borderId="0">
      <alignment/>
      <protection/>
    </xf>
    <xf numFmtId="0" fontId="11" fillId="0" borderId="0">
      <alignment/>
      <protection/>
    </xf>
    <xf numFmtId="193" fontId="11" fillId="0" borderId="0">
      <alignment/>
      <protection/>
    </xf>
    <xf numFmtId="193" fontId="11" fillId="0" borderId="0">
      <alignment/>
      <protection/>
    </xf>
    <xf numFmtId="0" fontId="11" fillId="0" borderId="0">
      <alignment/>
      <protection/>
    </xf>
    <xf numFmtId="193" fontId="11" fillId="0" borderId="0">
      <alignment/>
      <protection/>
    </xf>
    <xf numFmtId="193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93" fontId="11" fillId="0" borderId="0">
      <alignment/>
      <protection/>
    </xf>
    <xf numFmtId="193" fontId="11" fillId="0" borderId="0">
      <alignment/>
      <protection/>
    </xf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35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0" borderId="0" applyNumberFormat="0" applyBorder="0" applyAlignment="0" applyProtection="0"/>
    <xf numFmtId="0" fontId="3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2" fillId="0" borderId="0">
      <alignment/>
      <protection/>
    </xf>
    <xf numFmtId="193" fontId="12" fillId="0" borderId="0">
      <alignment/>
      <protection/>
    </xf>
    <xf numFmtId="193" fontId="12" fillId="0" borderId="0">
      <alignment/>
      <protection/>
    </xf>
    <xf numFmtId="0" fontId="68" fillId="0" borderId="1" applyNumberFormat="0" applyFill="0" applyAlignment="0" applyProtection="0"/>
    <xf numFmtId="3" fontId="13" fillId="0" borderId="2" applyFont="0" applyFill="0" applyBorder="0" applyAlignment="0" applyProtection="0"/>
    <xf numFmtId="5" fontId="6" fillId="0" borderId="3" applyNumberFormat="0" applyFont="0" applyAlignment="0" applyProtection="0"/>
    <xf numFmtId="169" fontId="14" fillId="0" borderId="4">
      <alignment/>
      <protection/>
    </xf>
    <xf numFmtId="43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16" fillId="0" borderId="0">
      <alignment/>
      <protection/>
    </xf>
    <xf numFmtId="193" fontId="16" fillId="0" borderId="0">
      <alignment/>
      <protection/>
    </xf>
    <xf numFmtId="193" fontId="16" fillId="0" borderId="0">
      <alignment/>
      <protection/>
    </xf>
    <xf numFmtId="0" fontId="17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93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93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9" fillId="31" borderId="0" applyNumberFormat="0" applyBorder="0" applyAlignment="0" applyProtection="0"/>
    <xf numFmtId="0" fontId="9" fillId="31" borderId="0" applyNumberFormat="0" applyBorder="0" applyAlignment="0" applyProtection="0"/>
    <xf numFmtId="193" fontId="9" fillId="31" borderId="0" applyNumberFormat="0" applyBorder="0" applyAlignment="0" applyProtection="0"/>
    <xf numFmtId="193" fontId="9" fillId="31" borderId="0" applyNumberFormat="0" applyBorder="0" applyAlignment="0" applyProtection="0"/>
    <xf numFmtId="0" fontId="9" fillId="31" borderId="0" applyNumberFormat="0" applyBorder="0" applyAlignment="0" applyProtection="0"/>
    <xf numFmtId="193" fontId="9" fillId="31" borderId="0" applyNumberFormat="0" applyBorder="0" applyAlignment="0" applyProtection="0"/>
    <xf numFmtId="193" fontId="9" fillId="31" borderId="0" applyNumberFormat="0" applyBorder="0" applyAlignment="0" applyProtection="0"/>
    <xf numFmtId="0" fontId="9" fillId="31" borderId="0" applyNumberFormat="0" applyBorder="0" applyAlignment="0" applyProtection="0"/>
    <xf numFmtId="193" fontId="9" fillId="31" borderId="0" applyNumberFormat="0" applyBorder="0" applyAlignment="0" applyProtection="0"/>
    <xf numFmtId="193" fontId="9" fillId="31" borderId="0" applyNumberFormat="0" applyBorder="0" applyAlignment="0" applyProtection="0"/>
    <xf numFmtId="0" fontId="9" fillId="31" borderId="0" applyNumberFormat="0" applyBorder="0" applyAlignment="0" applyProtection="0"/>
    <xf numFmtId="193" fontId="9" fillId="31" borderId="0" applyNumberFormat="0" applyBorder="0" applyAlignment="0" applyProtection="0"/>
    <xf numFmtId="193" fontId="9" fillId="31" borderId="0" applyNumberFormat="0" applyBorder="0" applyAlignment="0" applyProtection="0"/>
    <xf numFmtId="0" fontId="18" fillId="0" borderId="0">
      <alignment horizontal="left"/>
      <protection/>
    </xf>
    <xf numFmtId="193" fontId="18" fillId="0" borderId="0">
      <alignment horizontal="left"/>
      <protection/>
    </xf>
    <xf numFmtId="193" fontId="18" fillId="0" borderId="0">
      <alignment horizontal="left"/>
      <protection/>
    </xf>
    <xf numFmtId="0" fontId="10" fillId="0" borderId="5" applyNumberFormat="0" applyAlignment="0" applyProtection="0"/>
    <xf numFmtId="0" fontId="10" fillId="0" borderId="6">
      <alignment horizontal="left" vertical="center"/>
      <protection/>
    </xf>
    <xf numFmtId="0" fontId="19" fillId="32" borderId="0">
      <alignment/>
      <protection/>
    </xf>
    <xf numFmtId="0" fontId="19" fillId="32" borderId="0">
      <alignment/>
      <protection/>
    </xf>
    <xf numFmtId="0" fontId="19" fillId="32" borderId="0">
      <alignment/>
      <protection/>
    </xf>
    <xf numFmtId="0" fontId="19" fillId="32" borderId="0">
      <alignment/>
      <protection/>
    </xf>
    <xf numFmtId="0" fontId="19" fillId="32" borderId="0">
      <alignment/>
      <protection/>
    </xf>
    <xf numFmtId="0" fontId="19" fillId="32" borderId="0">
      <alignment/>
      <protection/>
    </xf>
    <xf numFmtId="0" fontId="19" fillId="32" borderId="0">
      <alignment/>
      <protection/>
    </xf>
    <xf numFmtId="0" fontId="19" fillId="32" borderId="0">
      <alignment/>
      <protection/>
    </xf>
    <xf numFmtId="0" fontId="19" fillId="32" borderId="0">
      <alignment/>
      <protection/>
    </xf>
    <xf numFmtId="0" fontId="19" fillId="32" borderId="0">
      <alignment/>
      <protection/>
    </xf>
    <xf numFmtId="0" fontId="19" fillId="32" borderId="0">
      <alignment/>
      <protection/>
    </xf>
    <xf numFmtId="0" fontId="19" fillId="32" borderId="0">
      <alignment/>
      <protection/>
    </xf>
    <xf numFmtId="0" fontId="19" fillId="32" borderId="0">
      <alignment/>
      <protection/>
    </xf>
    <xf numFmtId="0" fontId="19" fillId="32" borderId="0">
      <alignment/>
      <protection/>
    </xf>
    <xf numFmtId="0" fontId="19" fillId="32" borderId="0">
      <alignment/>
      <protection/>
    </xf>
    <xf numFmtId="0" fontId="19" fillId="32" borderId="0">
      <alignment/>
      <protection/>
    </xf>
    <xf numFmtId="0" fontId="19" fillId="32" borderId="0">
      <alignment/>
      <protection/>
    </xf>
    <xf numFmtId="0" fontId="19" fillId="32" borderId="0">
      <alignment/>
      <protection/>
    </xf>
    <xf numFmtId="0" fontId="19" fillId="32" borderId="0">
      <alignment/>
      <protection/>
    </xf>
    <xf numFmtId="0" fontId="19" fillId="32" borderId="0">
      <alignment/>
      <protection/>
    </xf>
    <xf numFmtId="193" fontId="19" fillId="32" borderId="0">
      <alignment/>
      <protection/>
    </xf>
    <xf numFmtId="0" fontId="19" fillId="32" borderId="0">
      <alignment/>
      <protection/>
    </xf>
    <xf numFmtId="0" fontId="19" fillId="32" borderId="0">
      <alignment/>
      <protection/>
    </xf>
    <xf numFmtId="0" fontId="19" fillId="32" borderId="0">
      <alignment/>
      <protection/>
    </xf>
    <xf numFmtId="0" fontId="19" fillId="32" borderId="0">
      <alignment/>
      <protection/>
    </xf>
    <xf numFmtId="0" fontId="19" fillId="32" borderId="0">
      <alignment/>
      <protection/>
    </xf>
    <xf numFmtId="0" fontId="19" fillId="32" borderId="0">
      <alignment/>
      <protection/>
    </xf>
    <xf numFmtId="0" fontId="19" fillId="32" borderId="0">
      <alignment/>
      <protection/>
    </xf>
    <xf numFmtId="0" fontId="19" fillId="32" borderId="0">
      <alignment/>
      <protection/>
    </xf>
    <xf numFmtId="193" fontId="19" fillId="32" borderId="0">
      <alignment/>
      <protection/>
    </xf>
    <xf numFmtId="0" fontId="19" fillId="32" borderId="0">
      <alignment/>
      <protection/>
    </xf>
    <xf numFmtId="0" fontId="19" fillId="32" borderId="0">
      <alignment/>
      <protection/>
    </xf>
    <xf numFmtId="0" fontId="19" fillId="32" borderId="0">
      <alignment/>
      <protection/>
    </xf>
    <xf numFmtId="0" fontId="19" fillId="32" borderId="0">
      <alignment/>
      <protection/>
    </xf>
    <xf numFmtId="0" fontId="19" fillId="32" borderId="0">
      <alignment/>
      <protection/>
    </xf>
    <xf numFmtId="0" fontId="19" fillId="32" borderId="0">
      <alignment/>
      <protection/>
    </xf>
    <xf numFmtId="0" fontId="19" fillId="32" borderId="0">
      <alignment/>
      <protection/>
    </xf>
    <xf numFmtId="0" fontId="20" fillId="33" borderId="0">
      <alignment/>
      <protection/>
    </xf>
    <xf numFmtId="0" fontId="20" fillId="33" borderId="0">
      <alignment/>
      <protection/>
    </xf>
    <xf numFmtId="0" fontId="20" fillId="33" borderId="0">
      <alignment/>
      <protection/>
    </xf>
    <xf numFmtId="0" fontId="20" fillId="33" borderId="0">
      <alignment/>
      <protection/>
    </xf>
    <xf numFmtId="0" fontId="20" fillId="33" borderId="0">
      <alignment/>
      <protection/>
    </xf>
    <xf numFmtId="0" fontId="20" fillId="33" borderId="0">
      <alignment/>
      <protection/>
    </xf>
    <xf numFmtId="0" fontId="20" fillId="33" borderId="0">
      <alignment/>
      <protection/>
    </xf>
    <xf numFmtId="0" fontId="20" fillId="33" borderId="0">
      <alignment/>
      <protection/>
    </xf>
    <xf numFmtId="0" fontId="20" fillId="33" borderId="0">
      <alignment/>
      <protection/>
    </xf>
    <xf numFmtId="0" fontId="20" fillId="33" borderId="0">
      <alignment/>
      <protection/>
    </xf>
    <xf numFmtId="0" fontId="20" fillId="33" borderId="0">
      <alignment/>
      <protection/>
    </xf>
    <xf numFmtId="0" fontId="20" fillId="33" borderId="0">
      <alignment/>
      <protection/>
    </xf>
    <xf numFmtId="0" fontId="20" fillId="33" borderId="0">
      <alignment/>
      <protection/>
    </xf>
    <xf numFmtId="0" fontId="20" fillId="33" borderId="0">
      <alignment/>
      <protection/>
    </xf>
    <xf numFmtId="0" fontId="20" fillId="33" borderId="0">
      <alignment/>
      <protection/>
    </xf>
    <xf numFmtId="0" fontId="20" fillId="33" borderId="0">
      <alignment/>
      <protection/>
    </xf>
    <xf numFmtId="0" fontId="20" fillId="33" borderId="0">
      <alignment/>
      <protection/>
    </xf>
    <xf numFmtId="0" fontId="20" fillId="33" borderId="0">
      <alignment/>
      <protection/>
    </xf>
    <xf numFmtId="0" fontId="20" fillId="33" borderId="0">
      <alignment/>
      <protection/>
    </xf>
    <xf numFmtId="0" fontId="20" fillId="33" borderId="0">
      <alignment/>
      <protection/>
    </xf>
    <xf numFmtId="193" fontId="20" fillId="33" borderId="0">
      <alignment/>
      <protection/>
    </xf>
    <xf numFmtId="0" fontId="20" fillId="33" borderId="0">
      <alignment/>
      <protection/>
    </xf>
    <xf numFmtId="0" fontId="20" fillId="33" borderId="0">
      <alignment/>
      <protection/>
    </xf>
    <xf numFmtId="0" fontId="20" fillId="33" borderId="0">
      <alignment/>
      <protection/>
    </xf>
    <xf numFmtId="0" fontId="20" fillId="33" borderId="0">
      <alignment/>
      <protection/>
    </xf>
    <xf numFmtId="0" fontId="20" fillId="33" borderId="0">
      <alignment/>
      <protection/>
    </xf>
    <xf numFmtId="0" fontId="20" fillId="33" borderId="0">
      <alignment/>
      <protection/>
    </xf>
    <xf numFmtId="0" fontId="20" fillId="33" borderId="0">
      <alignment/>
      <protection/>
    </xf>
    <xf numFmtId="0" fontId="20" fillId="33" borderId="0">
      <alignment/>
      <protection/>
    </xf>
    <xf numFmtId="193" fontId="20" fillId="33" borderId="0">
      <alignment/>
      <protection/>
    </xf>
    <xf numFmtId="0" fontId="20" fillId="33" borderId="0">
      <alignment/>
      <protection/>
    </xf>
    <xf numFmtId="0" fontId="20" fillId="33" borderId="0">
      <alignment/>
      <protection/>
    </xf>
    <xf numFmtId="0" fontId="20" fillId="33" borderId="0">
      <alignment/>
      <protection/>
    </xf>
    <xf numFmtId="0" fontId="20" fillId="33" borderId="0">
      <alignment/>
      <protection/>
    </xf>
    <xf numFmtId="0" fontId="20" fillId="33" borderId="0">
      <alignment/>
      <protection/>
    </xf>
    <xf numFmtId="0" fontId="20" fillId="33" borderId="0">
      <alignment/>
      <protection/>
    </xf>
    <xf numFmtId="0" fontId="20" fillId="33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93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93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" fontId="21" fillId="0" borderId="0">
      <alignment/>
      <protection/>
    </xf>
    <xf numFmtId="0" fontId="69" fillId="0" borderId="0" applyNumberFormat="0" applyFill="0" applyBorder="0" applyAlignment="0" applyProtection="0"/>
    <xf numFmtId="0" fontId="70" fillId="34" borderId="0" applyNumberFormat="0" applyBorder="0" applyAlignment="0" applyProtection="0"/>
    <xf numFmtId="10" fontId="9" fillId="35" borderId="4" applyNumberFormat="0" applyBorder="0" applyAlignment="0" applyProtection="0"/>
    <xf numFmtId="0" fontId="7" fillId="0" borderId="4">
      <alignment horizontal="right"/>
      <protection/>
    </xf>
    <xf numFmtId="193" fontId="7" fillId="0" borderId="4">
      <alignment horizontal="right"/>
      <protection/>
    </xf>
    <xf numFmtId="193" fontId="7" fillId="0" borderId="4">
      <alignment horizontal="right"/>
      <protection/>
    </xf>
    <xf numFmtId="0" fontId="71" fillId="36" borderId="7" applyNumberFormat="0" applyAlignment="0" applyProtection="0"/>
    <xf numFmtId="0" fontId="22" fillId="0" borderId="0">
      <alignment wrapText="1"/>
      <protection/>
    </xf>
    <xf numFmtId="193" fontId="22" fillId="0" borderId="0">
      <alignment wrapText="1"/>
      <protection/>
    </xf>
    <xf numFmtId="193" fontId="22" fillId="0" borderId="0">
      <alignment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0" fontId="23" fillId="0" borderId="8">
      <alignment/>
      <protection/>
    </xf>
    <xf numFmtId="193" fontId="23" fillId="0" borderId="8">
      <alignment/>
      <protection/>
    </xf>
    <xf numFmtId="193" fontId="23" fillId="0" borderId="8">
      <alignment/>
      <protection/>
    </xf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24" fillId="0" borderId="0">
      <alignment/>
      <protection/>
    </xf>
    <xf numFmtId="0" fontId="72" fillId="0" borderId="9" applyNumberFormat="0" applyFill="0" applyAlignment="0" applyProtection="0"/>
    <xf numFmtId="0" fontId="73" fillId="0" borderId="10" applyNumberFormat="0" applyFill="0" applyAlignment="0" applyProtection="0"/>
    <xf numFmtId="0" fontId="74" fillId="0" borderId="11" applyNumberFormat="0" applyFill="0" applyAlignment="0" applyProtection="0"/>
    <xf numFmtId="0" fontId="74" fillId="0" borderId="0" applyNumberFormat="0" applyFill="0" applyBorder="0" applyAlignment="0" applyProtection="0"/>
    <xf numFmtId="193" fontId="24" fillId="0" borderId="0">
      <alignment/>
      <protection/>
    </xf>
    <xf numFmtId="193" fontId="24" fillId="0" borderId="0">
      <alignment/>
      <protection/>
    </xf>
    <xf numFmtId="0" fontId="25" fillId="37" borderId="4">
      <alignment/>
      <protection/>
    </xf>
    <xf numFmtId="193" fontId="25" fillId="37" borderId="4">
      <alignment/>
      <protection/>
    </xf>
    <xf numFmtId="193" fontId="25" fillId="37" borderId="4">
      <alignment/>
      <protection/>
    </xf>
    <xf numFmtId="0" fontId="25" fillId="31" borderId="6">
      <alignment/>
      <protection/>
    </xf>
    <xf numFmtId="193" fontId="25" fillId="31" borderId="6">
      <alignment/>
      <protection/>
    </xf>
    <xf numFmtId="193" fontId="25" fillId="31" borderId="6">
      <alignment/>
      <protection/>
    </xf>
    <xf numFmtId="0" fontId="75" fillId="0" borderId="0" applyNumberFormat="0" applyFill="0" applyBorder="0" applyAlignment="0" applyProtection="0"/>
    <xf numFmtId="0" fontId="26" fillId="0" borderId="0">
      <alignment/>
      <protection/>
    </xf>
    <xf numFmtId="193" fontId="26" fillId="0" borderId="0">
      <alignment/>
      <protection/>
    </xf>
    <xf numFmtId="193" fontId="26" fillId="0" borderId="0">
      <alignment/>
      <protection/>
    </xf>
    <xf numFmtId="0" fontId="27" fillId="38" borderId="0">
      <alignment/>
      <protection/>
    </xf>
    <xf numFmtId="193" fontId="27" fillId="38" borderId="0">
      <alignment/>
      <protection/>
    </xf>
    <xf numFmtId="193" fontId="27" fillId="38" borderId="0">
      <alignment/>
      <protection/>
    </xf>
    <xf numFmtId="0" fontId="28" fillId="39" borderId="0">
      <alignment/>
      <protection/>
    </xf>
    <xf numFmtId="193" fontId="28" fillId="39" borderId="0">
      <alignment/>
      <protection/>
    </xf>
    <xf numFmtId="193" fontId="28" fillId="39" borderId="0">
      <alignment/>
      <protection/>
    </xf>
    <xf numFmtId="0" fontId="76" fillId="40" borderId="0" applyNumberFormat="0" applyBorder="0" applyAlignment="0" applyProtection="0"/>
    <xf numFmtId="167" fontId="5" fillId="0" borderId="0">
      <alignment/>
      <protection/>
    </xf>
    <xf numFmtId="167" fontId="5" fillId="0" borderId="0">
      <alignment/>
      <protection/>
    </xf>
    <xf numFmtId="167" fontId="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6" fillId="0" borderId="0">
      <alignment/>
      <protection/>
    </xf>
    <xf numFmtId="0" fontId="8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3" fontId="0" fillId="0" borderId="0">
      <alignment/>
      <protection/>
    </xf>
    <xf numFmtId="193" fontId="0" fillId="0" borderId="0">
      <alignment/>
      <protection/>
    </xf>
    <xf numFmtId="0" fontId="0" fillId="0" borderId="0">
      <alignment/>
      <protection/>
    </xf>
    <xf numFmtId="193" fontId="0" fillId="0" borderId="0">
      <alignment/>
      <protection/>
    </xf>
    <xf numFmtId="193" fontId="0" fillId="0" borderId="0">
      <alignment/>
      <protection/>
    </xf>
    <xf numFmtId="0" fontId="0" fillId="0" borderId="0">
      <alignment/>
      <protection/>
    </xf>
    <xf numFmtId="193" fontId="0" fillId="0" borderId="0">
      <alignment/>
      <protection/>
    </xf>
    <xf numFmtId="193" fontId="0" fillId="0" borderId="0">
      <alignment/>
      <protection/>
    </xf>
    <xf numFmtId="0" fontId="0" fillId="0" borderId="0">
      <alignment/>
      <protection/>
    </xf>
    <xf numFmtId="193" fontId="0" fillId="0" borderId="0">
      <alignment/>
      <protection/>
    </xf>
    <xf numFmtId="193" fontId="0" fillId="0" borderId="0">
      <alignment/>
      <protection/>
    </xf>
    <xf numFmtId="0" fontId="0" fillId="0" borderId="0">
      <alignment/>
      <protection/>
    </xf>
    <xf numFmtId="193" fontId="0" fillId="0" borderId="0">
      <alignment/>
      <protection/>
    </xf>
    <xf numFmtId="193" fontId="0" fillId="0" borderId="0">
      <alignment/>
      <protection/>
    </xf>
    <xf numFmtId="0" fontId="0" fillId="0" borderId="0">
      <alignment/>
      <protection/>
    </xf>
    <xf numFmtId="193" fontId="0" fillId="0" borderId="0">
      <alignment/>
      <protection/>
    </xf>
    <xf numFmtId="193" fontId="0" fillId="0" borderId="0">
      <alignment/>
      <protection/>
    </xf>
    <xf numFmtId="0" fontId="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193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193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5" fillId="0" borderId="0">
      <alignment/>
      <protection/>
    </xf>
    <xf numFmtId="0" fontId="5" fillId="0" borderId="4" applyFill="0" applyProtection="0">
      <alignment vertical="top" wrapText="1"/>
    </xf>
    <xf numFmtId="193" fontId="5" fillId="0" borderId="4" applyFill="0" applyProtection="0">
      <alignment vertical="top" wrapText="1"/>
    </xf>
    <xf numFmtId="193" fontId="5" fillId="0" borderId="4" applyFill="0" applyProtection="0">
      <alignment vertical="top" wrapText="1"/>
    </xf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3" fillId="0" borderId="0">
      <alignment/>
      <protection/>
    </xf>
    <xf numFmtId="193" fontId="3" fillId="0" borderId="0">
      <alignment/>
      <protection/>
    </xf>
    <xf numFmtId="193" fontId="3" fillId="0" borderId="0">
      <alignment/>
      <protection/>
    </xf>
    <xf numFmtId="49" fontId="30" fillId="37" borderId="0">
      <alignment/>
      <protection/>
    </xf>
    <xf numFmtId="0" fontId="30" fillId="37" borderId="0">
      <alignment/>
      <protection/>
    </xf>
    <xf numFmtId="193" fontId="30" fillId="37" borderId="0">
      <alignment/>
      <protection/>
    </xf>
    <xf numFmtId="193" fontId="30" fillId="37" borderId="0">
      <alignment/>
      <protection/>
    </xf>
    <xf numFmtId="0" fontId="30" fillId="37" borderId="0">
      <alignment/>
      <protection/>
    </xf>
    <xf numFmtId="193" fontId="30" fillId="37" borderId="0">
      <alignment/>
      <protection/>
    </xf>
    <xf numFmtId="193" fontId="30" fillId="37" borderId="0">
      <alignment/>
      <protection/>
    </xf>
    <xf numFmtId="0" fontId="30" fillId="37" borderId="0">
      <alignment/>
      <protection/>
    </xf>
    <xf numFmtId="193" fontId="30" fillId="37" borderId="0">
      <alignment/>
      <protection/>
    </xf>
    <xf numFmtId="193" fontId="30" fillId="37" borderId="0">
      <alignment/>
      <protection/>
    </xf>
    <xf numFmtId="0" fontId="30" fillId="37" borderId="0">
      <alignment/>
      <protection/>
    </xf>
    <xf numFmtId="193" fontId="30" fillId="37" borderId="0">
      <alignment/>
      <protection/>
    </xf>
    <xf numFmtId="193" fontId="30" fillId="37" borderId="0">
      <alignment/>
      <protection/>
    </xf>
    <xf numFmtId="49" fontId="31" fillId="0" borderId="0">
      <alignment/>
      <protection/>
    </xf>
    <xf numFmtId="176" fontId="6" fillId="0" borderId="4">
      <alignment horizontal="left" wrapText="1"/>
      <protection/>
    </xf>
    <xf numFmtId="176" fontId="7" fillId="0" borderId="4">
      <alignment horizontal="left" wrapText="1"/>
      <protection/>
    </xf>
    <xf numFmtId="0" fontId="32" fillId="0" borderId="0">
      <alignment wrapText="1"/>
      <protection/>
    </xf>
    <xf numFmtId="0" fontId="77" fillId="0" borderId="0" applyNumberFormat="0" applyFill="0" applyBorder="0" applyAlignment="0" applyProtection="0"/>
    <xf numFmtId="0" fontId="0" fillId="41" borderId="12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8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79" fillId="42" borderId="0" applyNumberFormat="0" applyBorder="0" applyAlignment="0" applyProtection="0"/>
    <xf numFmtId="0" fontId="17" fillId="0" borderId="0">
      <alignment/>
      <protection/>
    </xf>
    <xf numFmtId="0" fontId="11" fillId="0" borderId="0">
      <alignment/>
      <protection/>
    </xf>
    <xf numFmtId="0" fontId="33" fillId="23" borderId="0">
      <alignment/>
      <protection/>
    </xf>
    <xf numFmtId="193" fontId="33" fillId="23" borderId="0">
      <alignment/>
      <protection/>
    </xf>
    <xf numFmtId="193" fontId="33" fillId="23" borderId="0">
      <alignment/>
      <protection/>
    </xf>
    <xf numFmtId="0" fontId="34" fillId="0" borderId="0">
      <alignment/>
      <protection/>
    </xf>
    <xf numFmtId="193" fontId="34" fillId="0" borderId="0">
      <alignment/>
      <protection/>
    </xf>
    <xf numFmtId="193" fontId="34" fillId="0" borderId="0">
      <alignment/>
      <protection/>
    </xf>
    <xf numFmtId="0" fontId="11" fillId="0" borderId="0">
      <alignment/>
      <protection/>
    </xf>
    <xf numFmtId="0" fontId="23" fillId="0" borderId="0">
      <alignment/>
      <protection/>
    </xf>
    <xf numFmtId="193" fontId="23" fillId="0" borderId="0">
      <alignment/>
      <protection/>
    </xf>
    <xf numFmtId="193" fontId="23" fillId="0" borderId="0">
      <alignment/>
      <protection/>
    </xf>
    <xf numFmtId="0" fontId="80" fillId="0" borderId="0" applyNumberFormat="0" applyFill="0" applyBorder="0" applyAlignment="0" applyProtection="0"/>
    <xf numFmtId="49" fontId="38" fillId="0" borderId="4">
      <alignment horizontal="left" vertical="center"/>
      <protection/>
    </xf>
    <xf numFmtId="0" fontId="5" fillId="0" borderId="0">
      <alignment/>
      <protection/>
    </xf>
    <xf numFmtId="0" fontId="81" fillId="43" borderId="14" applyNumberFormat="0" applyAlignment="0" applyProtection="0"/>
    <xf numFmtId="0" fontId="82" fillId="44" borderId="14" applyNumberFormat="0" applyAlignment="0" applyProtection="0"/>
    <xf numFmtId="0" fontId="83" fillId="44" borderId="15" applyNumberFormat="0" applyAlignment="0" applyProtection="0"/>
    <xf numFmtId="0" fontId="84" fillId="0" borderId="0" applyNumberFormat="0" applyFill="0" applyBorder="0" applyAlignment="0" applyProtection="0"/>
    <xf numFmtId="187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0" fontId="67" fillId="45" borderId="0" applyNumberFormat="0" applyBorder="0" applyAlignment="0" applyProtection="0"/>
    <xf numFmtId="0" fontId="67" fillId="46" borderId="0" applyNumberFormat="0" applyBorder="0" applyAlignment="0" applyProtection="0"/>
    <xf numFmtId="0" fontId="67" fillId="47" borderId="0" applyNumberFormat="0" applyBorder="0" applyAlignment="0" applyProtection="0"/>
    <xf numFmtId="0" fontId="67" fillId="48" borderId="0" applyNumberFormat="0" applyBorder="0" applyAlignment="0" applyProtection="0"/>
    <xf numFmtId="0" fontId="67" fillId="49" borderId="0" applyNumberFormat="0" applyBorder="0" applyAlignment="0" applyProtection="0"/>
    <xf numFmtId="0" fontId="67" fillId="50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 quotePrefix="1">
      <alignment horizontal="left"/>
    </xf>
    <xf numFmtId="164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16" fillId="0" borderId="0" xfId="0" applyFont="1" applyBorder="1" applyAlignment="1" applyProtection="1">
      <alignment/>
      <protection locked="0"/>
    </xf>
    <xf numFmtId="2" fontId="16" fillId="0" borderId="0" xfId="0" applyNumberFormat="1" applyFont="1" applyAlignment="1" applyProtection="1">
      <alignment/>
      <protection locked="0"/>
    </xf>
    <xf numFmtId="0" fontId="39" fillId="0" borderId="0" xfId="426" applyAlignment="1" applyProtection="1">
      <alignment vertical="top"/>
      <protection/>
    </xf>
    <xf numFmtId="3" fontId="0" fillId="0" borderId="0" xfId="0" applyNumberFormat="1" applyAlignment="1">
      <alignment/>
    </xf>
    <xf numFmtId="183" fontId="16" fillId="0" borderId="0" xfId="0" applyNumberFormat="1" applyFont="1" applyBorder="1" applyAlignment="1" applyProtection="1">
      <alignment/>
      <protection locked="0"/>
    </xf>
    <xf numFmtId="49" fontId="0" fillId="0" borderId="0" xfId="0" applyNumberFormat="1" applyBorder="1" applyAlignment="1">
      <alignment horizontal="center" vertical="center"/>
    </xf>
    <xf numFmtId="0" fontId="40" fillId="0" borderId="0" xfId="0" applyFont="1" applyAlignment="1">
      <alignment/>
    </xf>
    <xf numFmtId="0" fontId="85" fillId="0" borderId="0" xfId="0" applyFont="1" applyAlignment="1">
      <alignment horizontal="left" vertical="center" indent="1"/>
    </xf>
    <xf numFmtId="0" fontId="40" fillId="0" borderId="16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86" fillId="0" borderId="18" xfId="0" applyFont="1" applyBorder="1" applyAlignment="1">
      <alignment vertical="center" wrapText="1"/>
    </xf>
    <xf numFmtId="49" fontId="40" fillId="0" borderId="0" xfId="0" applyNumberFormat="1" applyFont="1" applyBorder="1" applyAlignment="1">
      <alignment/>
    </xf>
    <xf numFmtId="49" fontId="42" fillId="0" borderId="0" xfId="0" applyNumberFormat="1" applyFont="1" applyBorder="1" applyAlignment="1">
      <alignment/>
    </xf>
    <xf numFmtId="49" fontId="40" fillId="0" borderId="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164" fontId="40" fillId="0" borderId="0" xfId="0" applyNumberFormat="1" applyFont="1" applyBorder="1" applyAlignment="1">
      <alignment horizontal="center"/>
    </xf>
    <xf numFmtId="0" fontId="40" fillId="0" borderId="0" xfId="0" applyFont="1" applyBorder="1" applyAlignment="1">
      <alignment/>
    </xf>
    <xf numFmtId="49" fontId="40" fillId="51" borderId="19" xfId="0" applyNumberFormat="1" applyFont="1" applyFill="1" applyBorder="1" applyAlignment="1">
      <alignment horizontal="center" vertical="center" wrapText="1"/>
    </xf>
    <xf numFmtId="49" fontId="40" fillId="51" borderId="19" xfId="0" applyNumberFormat="1" applyFont="1" applyFill="1" applyBorder="1" applyAlignment="1">
      <alignment horizontal="centerContinuous" vertical="center"/>
    </xf>
    <xf numFmtId="49" fontId="40" fillId="51" borderId="20" xfId="0" applyNumberFormat="1" applyFont="1" applyFill="1" applyBorder="1" applyAlignment="1">
      <alignment horizontal="center" vertical="center"/>
    </xf>
    <xf numFmtId="0" fontId="40" fillId="51" borderId="21" xfId="0" applyFont="1" applyFill="1" applyBorder="1" applyAlignment="1">
      <alignment horizontal="center" vertical="center" wrapText="1"/>
    </xf>
    <xf numFmtId="164" fontId="40" fillId="51" borderId="21" xfId="0" applyNumberFormat="1" applyFont="1" applyFill="1" applyBorder="1" applyAlignment="1">
      <alignment horizontal="center" vertical="center" wrapText="1"/>
    </xf>
    <xf numFmtId="164" fontId="40" fillId="51" borderId="22" xfId="0" applyNumberFormat="1" applyFont="1" applyFill="1" applyBorder="1" applyAlignment="1">
      <alignment horizontal="center" vertical="center" wrapText="1"/>
    </xf>
    <xf numFmtId="164" fontId="40" fillId="51" borderId="23" xfId="0" applyNumberFormat="1" applyFont="1" applyFill="1" applyBorder="1" applyAlignment="1">
      <alignment horizontal="center" vertical="center" wrapText="1"/>
    </xf>
    <xf numFmtId="49" fontId="40" fillId="51" borderId="24" xfId="0" applyNumberFormat="1" applyFont="1" applyFill="1" applyBorder="1" applyAlignment="1">
      <alignment horizontal="center" vertical="center" wrapText="1"/>
    </xf>
    <xf numFmtId="0" fontId="45" fillId="0" borderId="24" xfId="0" applyFont="1" applyBorder="1" applyAlignment="1" quotePrefix="1">
      <alignment horizontal="left"/>
    </xf>
    <xf numFmtId="0" fontId="45" fillId="0" borderId="25" xfId="0" applyFont="1" applyBorder="1" applyAlignment="1" quotePrefix="1">
      <alignment horizontal="center" vertical="center"/>
    </xf>
    <xf numFmtId="0" fontId="45" fillId="0" borderId="26" xfId="0" applyFont="1" applyBorder="1" applyAlignment="1" quotePrefix="1">
      <alignment horizontal="center"/>
    </xf>
    <xf numFmtId="164" fontId="40" fillId="51" borderId="27" xfId="0" applyNumberFormat="1" applyFont="1" applyFill="1" applyBorder="1" applyAlignment="1">
      <alignment horizontal="center" vertical="center" wrapText="1"/>
    </xf>
    <xf numFmtId="0" fontId="45" fillId="0" borderId="5" xfId="0" applyFont="1" applyBorder="1" applyAlignment="1" quotePrefix="1">
      <alignment horizontal="center"/>
    </xf>
    <xf numFmtId="0" fontId="45" fillId="0" borderId="28" xfId="0" applyFont="1" applyBorder="1" applyAlignment="1" quotePrefix="1">
      <alignment horizontal="center"/>
    </xf>
    <xf numFmtId="164" fontId="40" fillId="51" borderId="29" xfId="0" applyNumberFormat="1" applyFont="1" applyFill="1" applyBorder="1" applyAlignment="1">
      <alignment horizontal="center" vertical="center" wrapText="1"/>
    </xf>
    <xf numFmtId="0" fontId="40" fillId="52" borderId="30" xfId="0" applyFont="1" applyFill="1" applyBorder="1" applyAlignment="1">
      <alignment horizontal="center"/>
    </xf>
    <xf numFmtId="0" fontId="42" fillId="52" borderId="30" xfId="0" applyFont="1" applyFill="1" applyBorder="1" applyAlignment="1">
      <alignment horizontal="center"/>
    </xf>
    <xf numFmtId="0" fontId="42" fillId="52" borderId="30" xfId="0" applyFont="1" applyFill="1" applyBorder="1" applyAlignment="1">
      <alignment horizontal="left"/>
    </xf>
    <xf numFmtId="0" fontId="42" fillId="52" borderId="8" xfId="0" applyFont="1" applyFill="1" applyBorder="1" applyAlignment="1">
      <alignment horizontal="center" vertical="center"/>
    </xf>
    <xf numFmtId="0" fontId="40" fillId="52" borderId="5" xfId="0" applyFont="1" applyFill="1" applyBorder="1" applyAlignment="1">
      <alignment horizontal="center"/>
    </xf>
    <xf numFmtId="183" fontId="40" fillId="52" borderId="5" xfId="0" applyNumberFormat="1" applyFont="1" applyFill="1" applyBorder="1" applyAlignment="1">
      <alignment horizontal="center"/>
    </xf>
    <xf numFmtId="182" fontId="42" fillId="52" borderId="31" xfId="0" applyNumberFormat="1" applyFont="1" applyFill="1" applyBorder="1" applyAlignment="1">
      <alignment horizontal="center"/>
    </xf>
    <xf numFmtId="0" fontId="40" fillId="0" borderId="32" xfId="0" applyFont="1" applyBorder="1" applyAlignment="1">
      <alignment horizontal="center"/>
    </xf>
    <xf numFmtId="0" fontId="43" fillId="0" borderId="32" xfId="0" applyFont="1" applyBorder="1" applyAlignment="1">
      <alignment horizontal="center"/>
    </xf>
    <xf numFmtId="0" fontId="43" fillId="0" borderId="33" xfId="0" applyFont="1" applyBorder="1" applyAlignment="1">
      <alignment/>
    </xf>
    <xf numFmtId="0" fontId="43" fillId="0" borderId="34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/>
    </xf>
    <xf numFmtId="3" fontId="43" fillId="0" borderId="34" xfId="0" applyNumberFormat="1" applyFont="1" applyFill="1" applyBorder="1" applyAlignment="1">
      <alignment horizontal="center"/>
    </xf>
    <xf numFmtId="4" fontId="43" fillId="0" borderId="35" xfId="0" applyNumberFormat="1" applyFont="1" applyFill="1" applyBorder="1" applyAlignment="1">
      <alignment horizontal="center"/>
    </xf>
    <xf numFmtId="4" fontId="43" fillId="0" borderId="36" xfId="0" applyNumberFormat="1" applyFont="1" applyFill="1" applyBorder="1" applyAlignment="1">
      <alignment horizontal="center"/>
    </xf>
    <xf numFmtId="3" fontId="43" fillId="0" borderId="35" xfId="0" applyNumberFormat="1" applyFont="1" applyFill="1" applyBorder="1" applyAlignment="1">
      <alignment horizontal="center"/>
    </xf>
    <xf numFmtId="0" fontId="41" fillId="0" borderId="34" xfId="0" applyFont="1" applyBorder="1" applyAlignment="1">
      <alignment horizontal="center"/>
    </xf>
    <xf numFmtId="0" fontId="41" fillId="0" borderId="35" xfId="0" applyFont="1" applyFill="1" applyBorder="1" applyAlignment="1">
      <alignment horizontal="center"/>
    </xf>
    <xf numFmtId="181" fontId="41" fillId="0" borderId="35" xfId="0" applyNumberFormat="1" applyFont="1" applyFill="1" applyBorder="1" applyAlignment="1">
      <alignment horizontal="center"/>
    </xf>
    <xf numFmtId="181" fontId="41" fillId="0" borderId="36" xfId="0" applyNumberFormat="1" applyFont="1" applyFill="1" applyBorder="1" applyAlignment="1">
      <alignment horizontal="center"/>
    </xf>
    <xf numFmtId="0" fontId="42" fillId="52" borderId="5" xfId="0" applyFont="1" applyFill="1" applyBorder="1" applyAlignment="1">
      <alignment horizontal="center" vertical="center"/>
    </xf>
    <xf numFmtId="0" fontId="43" fillId="0" borderId="18" xfId="0" applyFont="1" applyBorder="1" applyAlignment="1">
      <alignment/>
    </xf>
    <xf numFmtId="3" fontId="43" fillId="0" borderId="4" xfId="0" applyNumberFormat="1" applyFont="1" applyFill="1" applyBorder="1" applyAlignment="1">
      <alignment horizontal="center"/>
    </xf>
    <xf numFmtId="3" fontId="43" fillId="0" borderId="37" xfId="0" applyNumberFormat="1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3" fillId="0" borderId="35" xfId="0" applyFont="1" applyFill="1" applyBorder="1" applyAlignment="1">
      <alignment horizontal="center"/>
    </xf>
    <xf numFmtId="4" fontId="43" fillId="0" borderId="38" xfId="0" applyNumberFormat="1" applyFont="1" applyFill="1" applyBorder="1" applyAlignment="1">
      <alignment horizontal="center"/>
    </xf>
    <xf numFmtId="4" fontId="43" fillId="0" borderId="4" xfId="0" applyNumberFormat="1" applyFont="1" applyFill="1" applyBorder="1" applyAlignment="1">
      <alignment horizontal="center"/>
    </xf>
    <xf numFmtId="181" fontId="43" fillId="0" borderId="35" xfId="0" applyNumberFormat="1" applyFont="1" applyFill="1" applyBorder="1" applyAlignment="1">
      <alignment horizontal="center"/>
    </xf>
    <xf numFmtId="181" fontId="43" fillId="0" borderId="36" xfId="0" applyNumberFormat="1" applyFont="1" applyFill="1" applyBorder="1" applyAlignment="1">
      <alignment horizontal="center"/>
    </xf>
    <xf numFmtId="4" fontId="40" fillId="52" borderId="5" xfId="0" applyNumberFormat="1" applyFont="1" applyFill="1" applyBorder="1" applyAlignment="1">
      <alignment horizontal="center"/>
    </xf>
    <xf numFmtId="0" fontId="43" fillId="0" borderId="33" xfId="0" applyFont="1" applyBorder="1" applyAlignment="1">
      <alignment wrapText="1"/>
    </xf>
    <xf numFmtId="0" fontId="43" fillId="0" borderId="34" xfId="0" applyFont="1" applyBorder="1" applyAlignment="1">
      <alignment horizontal="center" vertical="center" wrapText="1"/>
    </xf>
    <xf numFmtId="0" fontId="40" fillId="0" borderId="39" xfId="0" applyFont="1" applyBorder="1" applyAlignment="1">
      <alignment horizontal="center"/>
    </xf>
    <xf numFmtId="0" fontId="41" fillId="0" borderId="39" xfId="0" applyFont="1" applyBorder="1" applyAlignment="1">
      <alignment/>
    </xf>
    <xf numFmtId="0" fontId="41" fillId="0" borderId="8" xfId="0" applyFont="1" applyBorder="1" applyAlignment="1">
      <alignment horizontal="center" vertical="center"/>
    </xf>
    <xf numFmtId="0" fontId="41" fillId="0" borderId="8" xfId="0" applyFont="1" applyBorder="1" applyAlignment="1">
      <alignment horizontal="center"/>
    </xf>
    <xf numFmtId="0" fontId="41" fillId="0" borderId="8" xfId="0" applyFont="1" applyFill="1" applyBorder="1" applyAlignment="1">
      <alignment horizontal="center"/>
    </xf>
    <xf numFmtId="2" fontId="41" fillId="0" borderId="8" xfId="0" applyNumberFormat="1" applyFont="1" applyFill="1" applyBorder="1" applyAlignment="1">
      <alignment horizontal="center"/>
    </xf>
    <xf numFmtId="2" fontId="41" fillId="0" borderId="40" xfId="0" applyNumberFormat="1" applyFont="1" applyFill="1" applyBorder="1" applyAlignment="1">
      <alignment horizontal="center"/>
    </xf>
    <xf numFmtId="0" fontId="41" fillId="52" borderId="5" xfId="0" applyFont="1" applyFill="1" applyBorder="1" applyAlignment="1">
      <alignment horizontal="center"/>
    </xf>
    <xf numFmtId="49" fontId="43" fillId="0" borderId="41" xfId="0" applyNumberFormat="1" applyFont="1" applyBorder="1" applyAlignment="1">
      <alignment/>
    </xf>
    <xf numFmtId="49" fontId="43" fillId="0" borderId="34" xfId="0" applyNumberFormat="1" applyFont="1" applyBorder="1" applyAlignment="1">
      <alignment horizontal="center" vertical="center"/>
    </xf>
    <xf numFmtId="3" fontId="43" fillId="0" borderId="35" xfId="0" applyNumberFormat="1" applyFont="1" applyBorder="1" applyAlignment="1">
      <alignment horizontal="center"/>
    </xf>
    <xf numFmtId="0" fontId="43" fillId="0" borderId="41" xfId="0" applyFont="1" applyBorder="1" applyAlignment="1">
      <alignment wrapText="1"/>
    </xf>
    <xf numFmtId="0" fontId="43" fillId="0" borderId="41" xfId="0" applyFont="1" applyBorder="1" applyAlignment="1">
      <alignment/>
    </xf>
    <xf numFmtId="0" fontId="43" fillId="0" borderId="35" xfId="0" applyFont="1" applyBorder="1" applyAlignment="1">
      <alignment horizontal="center"/>
    </xf>
    <xf numFmtId="182" fontId="40" fillId="52" borderId="5" xfId="0" applyNumberFormat="1" applyFont="1" applyFill="1" applyBorder="1" applyAlignment="1">
      <alignment horizontal="center"/>
    </xf>
    <xf numFmtId="0" fontId="86" fillId="0" borderId="34" xfId="0" applyFont="1" applyBorder="1" applyAlignment="1">
      <alignment horizontal="center" vertical="center" wrapText="1"/>
    </xf>
    <xf numFmtId="0" fontId="44" fillId="0" borderId="42" xfId="0" applyFont="1" applyFill="1" applyBorder="1" applyAlignment="1">
      <alignment horizontal="center"/>
    </xf>
    <xf numFmtId="4" fontId="41" fillId="0" borderId="35" xfId="0" applyNumberFormat="1" applyFont="1" applyFill="1" applyBorder="1" applyAlignment="1">
      <alignment horizontal="center"/>
    </xf>
    <xf numFmtId="4" fontId="41" fillId="0" borderId="36" xfId="0" applyNumberFormat="1" applyFont="1" applyFill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86" fillId="0" borderId="41" xfId="0" applyFont="1" applyBorder="1" applyAlignment="1">
      <alignment vertical="center" wrapText="1"/>
    </xf>
    <xf numFmtId="0" fontId="86" fillId="0" borderId="35" xfId="0" applyFont="1" applyBorder="1" applyAlignment="1">
      <alignment horizontal="center" vertical="center" wrapText="1"/>
    </xf>
    <xf numFmtId="0" fontId="41" fillId="0" borderId="35" xfId="0" applyFont="1" applyBorder="1" applyAlignment="1">
      <alignment horizontal="center"/>
    </xf>
    <xf numFmtId="0" fontId="41" fillId="0" borderId="37" xfId="0" applyFont="1" applyFill="1" applyBorder="1" applyAlignment="1">
      <alignment horizontal="center"/>
    </xf>
    <xf numFmtId="4" fontId="46" fillId="53" borderId="26" xfId="0" applyNumberFormat="1" applyFont="1" applyFill="1" applyBorder="1" applyAlignment="1">
      <alignment/>
    </xf>
    <xf numFmtId="49" fontId="46" fillId="53" borderId="26" xfId="0" applyNumberFormat="1" applyFont="1" applyFill="1" applyBorder="1" applyAlignment="1" applyProtection="1">
      <alignment horizontal="center"/>
      <protection/>
    </xf>
    <xf numFmtId="4" fontId="42" fillId="53" borderId="43" xfId="0" applyNumberFormat="1" applyFont="1" applyFill="1" applyBorder="1" applyAlignment="1">
      <alignment horizontal="center"/>
    </xf>
    <xf numFmtId="49" fontId="46" fillId="53" borderId="0" xfId="0" applyNumberFormat="1" applyFont="1" applyFill="1" applyBorder="1" applyAlignment="1" applyProtection="1">
      <alignment horizontal="center"/>
      <protection/>
    </xf>
    <xf numFmtId="4" fontId="42" fillId="53" borderId="44" xfId="0" applyNumberFormat="1" applyFont="1" applyFill="1" applyBorder="1" applyAlignment="1">
      <alignment horizontal="center"/>
    </xf>
    <xf numFmtId="4" fontId="42" fillId="53" borderId="45" xfId="0" applyNumberFormat="1" applyFont="1" applyFill="1" applyBorder="1" applyAlignment="1">
      <alignment horizontal="center"/>
    </xf>
    <xf numFmtId="0" fontId="42" fillId="53" borderId="46" xfId="0" applyFont="1" applyFill="1" applyBorder="1" applyAlignment="1">
      <alignment/>
    </xf>
    <xf numFmtId="0" fontId="42" fillId="53" borderId="0" xfId="0" applyFont="1" applyFill="1" applyBorder="1" applyAlignment="1">
      <alignment/>
    </xf>
    <xf numFmtId="164" fontId="42" fillId="53" borderId="0" xfId="0" applyNumberFormat="1" applyFont="1" applyFill="1" applyBorder="1" applyAlignment="1">
      <alignment horizontal="left"/>
    </xf>
    <xf numFmtId="164" fontId="42" fillId="53" borderId="0" xfId="0" applyNumberFormat="1" applyFont="1" applyFill="1" applyBorder="1" applyAlignment="1">
      <alignment horizontal="center" vertical="center"/>
    </xf>
    <xf numFmtId="0" fontId="42" fillId="53" borderId="0" xfId="0" applyFont="1" applyFill="1" applyBorder="1" applyAlignment="1">
      <alignment horizontal="center"/>
    </xf>
    <xf numFmtId="4" fontId="42" fillId="53" borderId="0" xfId="0" applyNumberFormat="1" applyFont="1" applyFill="1" applyBorder="1" applyAlignment="1">
      <alignment horizontal="center"/>
    </xf>
    <xf numFmtId="4" fontId="42" fillId="53" borderId="0" xfId="0" applyNumberFormat="1" applyFont="1" applyFill="1" applyBorder="1" applyAlignment="1">
      <alignment/>
    </xf>
    <xf numFmtId="0" fontId="42" fillId="53" borderId="24" xfId="0" applyFont="1" applyFill="1" applyBorder="1" applyAlignment="1" applyProtection="1">
      <alignment/>
      <protection/>
    </xf>
    <xf numFmtId="0" fontId="42" fillId="53" borderId="26" xfId="0" applyFont="1" applyFill="1" applyBorder="1" applyAlignment="1" applyProtection="1">
      <alignment/>
      <protection/>
    </xf>
    <xf numFmtId="164" fontId="42" fillId="53" borderId="26" xfId="0" applyNumberFormat="1" applyFont="1" applyFill="1" applyBorder="1" applyAlignment="1">
      <alignment horizontal="left"/>
    </xf>
    <xf numFmtId="164" fontId="42" fillId="53" borderId="26" xfId="0" applyNumberFormat="1" applyFont="1" applyFill="1" applyBorder="1" applyAlignment="1">
      <alignment horizontal="center" vertical="center"/>
    </xf>
    <xf numFmtId="0" fontId="42" fillId="53" borderId="26" xfId="0" applyFont="1" applyFill="1" applyBorder="1" applyAlignment="1">
      <alignment horizontal="center"/>
    </xf>
    <xf numFmtId="4" fontId="42" fillId="53" borderId="26" xfId="0" applyNumberFormat="1" applyFont="1" applyFill="1" applyBorder="1" applyAlignment="1">
      <alignment horizontal="center"/>
    </xf>
    <xf numFmtId="4" fontId="42" fillId="53" borderId="26" xfId="0" applyNumberFormat="1" applyFont="1" applyFill="1" applyBorder="1" applyAlignment="1">
      <alignment/>
    </xf>
    <xf numFmtId="4" fontId="42" fillId="53" borderId="47" xfId="0" applyNumberFormat="1" applyFont="1" applyFill="1" applyBorder="1" applyAlignment="1">
      <alignment horizontal="center"/>
    </xf>
    <xf numFmtId="0" fontId="42" fillId="53" borderId="30" xfId="0" applyFont="1" applyFill="1" applyBorder="1" applyAlignment="1">
      <alignment/>
    </xf>
    <xf numFmtId="0" fontId="42" fillId="53" borderId="5" xfId="0" applyFont="1" applyFill="1" applyBorder="1" applyAlignment="1">
      <alignment/>
    </xf>
    <xf numFmtId="164" fontId="42" fillId="53" borderId="5" xfId="0" applyNumberFormat="1" applyFont="1" applyFill="1" applyBorder="1" applyAlignment="1">
      <alignment horizontal="left"/>
    </xf>
    <xf numFmtId="164" fontId="42" fillId="53" borderId="5" xfId="0" applyNumberFormat="1" applyFont="1" applyFill="1" applyBorder="1" applyAlignment="1">
      <alignment horizontal="center" vertical="center"/>
    </xf>
    <xf numFmtId="0" fontId="40" fillId="53" borderId="5" xfId="0" applyFont="1" applyFill="1" applyBorder="1" applyAlignment="1">
      <alignment horizontal="center"/>
    </xf>
    <xf numFmtId="4" fontId="40" fillId="53" borderId="5" xfId="0" applyNumberFormat="1" applyFont="1" applyFill="1" applyBorder="1" applyAlignment="1">
      <alignment horizontal="center"/>
    </xf>
    <xf numFmtId="4" fontId="40" fillId="53" borderId="5" xfId="0" applyNumberFormat="1" applyFont="1" applyFill="1" applyBorder="1" applyAlignment="1">
      <alignment/>
    </xf>
    <xf numFmtId="4" fontId="42" fillId="53" borderId="5" xfId="0" applyNumberFormat="1" applyFont="1" applyFill="1" applyBorder="1" applyAlignment="1">
      <alignment/>
    </xf>
    <xf numFmtId="49" fontId="46" fillId="53" borderId="5" xfId="0" applyNumberFormat="1" applyFont="1" applyFill="1" applyBorder="1" applyAlignment="1" applyProtection="1">
      <alignment horizontal="center"/>
      <protection/>
    </xf>
    <xf numFmtId="4" fontId="42" fillId="53" borderId="29" xfId="0" applyNumberFormat="1" applyFont="1" applyFill="1" applyBorder="1" applyAlignment="1">
      <alignment horizontal="center"/>
    </xf>
    <xf numFmtId="0" fontId="87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49" fontId="42" fillId="53" borderId="24" xfId="0" applyNumberFormat="1" applyFont="1" applyFill="1" applyBorder="1" applyAlignment="1" applyProtection="1">
      <alignment horizontal="left"/>
      <protection/>
    </xf>
    <xf numFmtId="49" fontId="42" fillId="53" borderId="26" xfId="0" applyNumberFormat="1" applyFont="1" applyFill="1" applyBorder="1" applyAlignment="1" applyProtection="1">
      <alignment horizontal="left"/>
      <protection/>
    </xf>
    <xf numFmtId="4" fontId="42" fillId="53" borderId="26" xfId="0" applyNumberFormat="1" applyFont="1" applyFill="1" applyBorder="1" applyAlignment="1" applyProtection="1">
      <alignment horizontal="left"/>
      <protection/>
    </xf>
    <xf numFmtId="4" fontId="42" fillId="53" borderId="26" xfId="0" applyNumberFormat="1" applyFont="1" applyFill="1" applyBorder="1" applyAlignment="1" applyProtection="1">
      <alignment horizontal="center" vertical="center"/>
      <protection/>
    </xf>
    <xf numFmtId="49" fontId="42" fillId="53" borderId="26" xfId="0" applyNumberFormat="1" applyFont="1" applyFill="1" applyBorder="1" applyAlignment="1" applyProtection="1">
      <alignment horizontal="center"/>
      <protection/>
    </xf>
    <xf numFmtId="49" fontId="42" fillId="53" borderId="48" xfId="0" applyNumberFormat="1" applyFont="1" applyFill="1" applyBorder="1" applyAlignment="1" applyProtection="1">
      <alignment horizontal="center"/>
      <protection/>
    </xf>
    <xf numFmtId="0" fontId="42" fillId="53" borderId="46" xfId="0" applyNumberFormat="1" applyFont="1" applyFill="1" applyBorder="1" applyAlignment="1" applyProtection="1">
      <alignment/>
      <protection/>
    </xf>
    <xf numFmtId="0" fontId="42" fillId="53" borderId="0" xfId="0" applyNumberFormat="1" applyFont="1" applyFill="1" applyBorder="1" applyAlignment="1" applyProtection="1">
      <alignment/>
      <protection/>
    </xf>
    <xf numFmtId="4" fontId="42" fillId="53" borderId="0" xfId="0" applyNumberFormat="1" applyFont="1" applyFill="1" applyBorder="1" applyAlignment="1" applyProtection="1">
      <alignment horizontal="left"/>
      <protection/>
    </xf>
    <xf numFmtId="49" fontId="42" fillId="53" borderId="0" xfId="0" applyNumberFormat="1" applyFont="1" applyFill="1" applyBorder="1" applyAlignment="1" applyProtection="1">
      <alignment horizontal="center"/>
      <protection/>
    </xf>
    <xf numFmtId="0" fontId="42" fillId="53" borderId="0" xfId="0" applyNumberFormat="1" applyFont="1" applyFill="1" applyBorder="1" applyAlignment="1" applyProtection="1">
      <alignment horizontal="center" vertical="center"/>
      <protection/>
    </xf>
    <xf numFmtId="0" fontId="42" fillId="53" borderId="32" xfId="0" applyNumberFormat="1" applyFont="1" applyFill="1" applyBorder="1" applyAlignment="1" applyProtection="1">
      <alignment/>
      <protection/>
    </xf>
    <xf numFmtId="0" fontId="42" fillId="53" borderId="49" xfId="0" applyNumberFormat="1" applyFont="1" applyFill="1" applyBorder="1" applyAlignment="1" applyProtection="1">
      <alignment/>
      <protection/>
    </xf>
    <xf numFmtId="4" fontId="42" fillId="53" borderId="49" xfId="0" applyNumberFormat="1" applyFont="1" applyFill="1" applyBorder="1" applyAlignment="1" applyProtection="1">
      <alignment horizontal="left"/>
      <protection/>
    </xf>
    <xf numFmtId="4" fontId="42" fillId="53" borderId="49" xfId="0" applyNumberFormat="1" applyFont="1" applyFill="1" applyBorder="1" applyAlignment="1" applyProtection="1">
      <alignment horizontal="center" vertical="center"/>
      <protection/>
    </xf>
    <xf numFmtId="4" fontId="42" fillId="53" borderId="49" xfId="0" applyNumberFormat="1" applyFont="1" applyFill="1" applyBorder="1" applyAlignment="1">
      <alignment/>
    </xf>
    <xf numFmtId="49" fontId="42" fillId="53" borderId="49" xfId="0" applyNumberFormat="1" applyFont="1" applyFill="1" applyBorder="1" applyAlignment="1" applyProtection="1">
      <alignment horizontal="center"/>
      <protection/>
    </xf>
    <xf numFmtId="49" fontId="42" fillId="53" borderId="34" xfId="0" applyNumberFormat="1" applyFont="1" applyFill="1" applyBorder="1" applyAlignment="1" applyProtection="1">
      <alignment horizontal="center"/>
      <protection/>
    </xf>
    <xf numFmtId="0" fontId="42" fillId="0" borderId="0" xfId="0" applyFont="1" applyFill="1" applyBorder="1" applyAlignment="1">
      <alignment/>
    </xf>
    <xf numFmtId="164" fontId="42" fillId="0" borderId="0" xfId="0" applyNumberFormat="1" applyFont="1" applyFill="1" applyBorder="1" applyAlignment="1">
      <alignment horizontal="left"/>
    </xf>
    <xf numFmtId="164" fontId="42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/>
    </xf>
    <xf numFmtId="4" fontId="40" fillId="0" borderId="0" xfId="0" applyNumberFormat="1" applyFont="1" applyFill="1" applyBorder="1" applyAlignment="1">
      <alignment horizontal="center"/>
    </xf>
    <xf numFmtId="4" fontId="40" fillId="0" borderId="0" xfId="0" applyNumberFormat="1" applyFont="1" applyFill="1" applyBorder="1" applyAlignment="1">
      <alignment/>
    </xf>
    <xf numFmtId="4" fontId="42" fillId="0" borderId="0" xfId="0" applyNumberFormat="1" applyFont="1" applyFill="1" applyBorder="1" applyAlignment="1">
      <alignment/>
    </xf>
    <xf numFmtId="49" fontId="46" fillId="0" borderId="0" xfId="0" applyNumberFormat="1" applyFont="1" applyFill="1" applyBorder="1" applyAlignment="1" applyProtection="1">
      <alignment horizontal="center"/>
      <protection/>
    </xf>
    <xf numFmtId="4" fontId="4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0" fillId="0" borderId="0" xfId="0" applyFont="1" applyAlignment="1">
      <alignment/>
    </xf>
    <xf numFmtId="0" fontId="88" fillId="0" borderId="0" xfId="0" applyFont="1" applyAlignment="1">
      <alignment vertical="center"/>
    </xf>
    <xf numFmtId="49" fontId="43" fillId="0" borderId="24" xfId="0" applyNumberFormat="1" applyFont="1" applyFill="1" applyBorder="1" applyAlignment="1">
      <alignment horizontal="left"/>
    </xf>
    <xf numFmtId="49" fontId="19" fillId="0" borderId="26" xfId="0" applyNumberFormat="1" applyFont="1" applyFill="1" applyBorder="1" applyAlignment="1">
      <alignment/>
    </xf>
    <xf numFmtId="49" fontId="19" fillId="0" borderId="26" xfId="0" applyNumberFormat="1" applyFont="1" applyFill="1" applyBorder="1" applyAlignment="1">
      <alignment horizontal="center" vertical="center"/>
    </xf>
    <xf numFmtId="49" fontId="20" fillId="0" borderId="26" xfId="0" applyNumberFormat="1" applyFont="1" applyFill="1" applyBorder="1" applyAlignment="1">
      <alignment horizontal="center"/>
    </xf>
    <xf numFmtId="0" fontId="44" fillId="0" borderId="26" xfId="0" applyFont="1" applyFill="1" applyBorder="1" applyAlignment="1">
      <alignment horizontal="center"/>
    </xf>
    <xf numFmtId="0" fontId="44" fillId="0" borderId="43" xfId="0" applyFont="1" applyFill="1" applyBorder="1" applyAlignment="1">
      <alignment horizontal="left"/>
    </xf>
    <xf numFmtId="49" fontId="43" fillId="0" borderId="46" xfId="0" applyNumberFormat="1" applyFont="1" applyFill="1" applyBorder="1" applyAlignment="1">
      <alignment horizontal="left"/>
    </xf>
    <xf numFmtId="0" fontId="44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/>
    </xf>
    <xf numFmtId="0" fontId="44" fillId="0" borderId="50" xfId="0" applyFont="1" applyFill="1" applyBorder="1" applyAlignment="1">
      <alignment horizontal="center"/>
    </xf>
    <xf numFmtId="0" fontId="42" fillId="0" borderId="51" xfId="0" applyFont="1" applyFill="1" applyBorder="1" applyAlignment="1">
      <alignment/>
    </xf>
    <xf numFmtId="0" fontId="42" fillId="0" borderId="51" xfId="0" applyFont="1" applyFill="1" applyBorder="1" applyAlignment="1">
      <alignment horizontal="center" vertical="center"/>
    </xf>
    <xf numFmtId="0" fontId="44" fillId="0" borderId="51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0" fontId="42" fillId="53" borderId="0" xfId="0" applyNumberFormat="1" applyFont="1" applyFill="1" applyBorder="1" applyAlignment="1" applyProtection="1">
      <alignment/>
      <protection/>
    </xf>
    <xf numFmtId="0" fontId="40" fillId="0" borderId="0" xfId="0" applyNumberFormat="1" applyFont="1" applyBorder="1" applyAlignment="1">
      <alignment/>
    </xf>
  </cellXfs>
  <cellStyles count="602">
    <cellStyle name="Normal" xfId="0"/>
    <cellStyle name="#.##,00" xfId="15"/>
    <cellStyle name="#.##,00 10" xfId="16"/>
    <cellStyle name="#.##,00 11" xfId="17"/>
    <cellStyle name="#.##,00 12" xfId="18"/>
    <cellStyle name="#.##,00 13" xfId="19"/>
    <cellStyle name="#.##,00 14" xfId="20"/>
    <cellStyle name="#.##,00 15" xfId="21"/>
    <cellStyle name="#.##,00 16" xfId="22"/>
    <cellStyle name="#.##,00 17" xfId="23"/>
    <cellStyle name="#.##,00 18" xfId="24"/>
    <cellStyle name="#.##,00 19" xfId="25"/>
    <cellStyle name="#.##,00 2" xfId="26"/>
    <cellStyle name="#.##,00 20" xfId="27"/>
    <cellStyle name="#.##,00 21" xfId="28"/>
    <cellStyle name="#.##,00 22" xfId="29"/>
    <cellStyle name="#.##,00 23" xfId="30"/>
    <cellStyle name="#.##,00 24" xfId="31"/>
    <cellStyle name="#.##,00 25" xfId="32"/>
    <cellStyle name="#.##,00 26" xfId="33"/>
    <cellStyle name="#.##,00 27" xfId="34"/>
    <cellStyle name="#.##,00 28" xfId="35"/>
    <cellStyle name="#.##,00 29" xfId="36"/>
    <cellStyle name="#.##,00 3" xfId="37"/>
    <cellStyle name="#.##,00 30" xfId="38"/>
    <cellStyle name="#.##,00 31" xfId="39"/>
    <cellStyle name="#.##,00 32" xfId="40"/>
    <cellStyle name="#.##,00 33" xfId="41"/>
    <cellStyle name="#.##,00 34" xfId="42"/>
    <cellStyle name="#.##,00 35" xfId="43"/>
    <cellStyle name="#.##,00 36" xfId="44"/>
    <cellStyle name="#.##,00 37" xfId="45"/>
    <cellStyle name="#.##,00 4" xfId="46"/>
    <cellStyle name="#.##,00 5" xfId="47"/>
    <cellStyle name="#.##,00 6" xfId="48"/>
    <cellStyle name="#.##,00 7" xfId="49"/>
    <cellStyle name="#.##,00 8" xfId="50"/>
    <cellStyle name="#.##,00 9" xfId="51"/>
    <cellStyle name="_6. patro" xfId="52"/>
    <cellStyle name="_EZS-ANG" xfId="53"/>
    <cellStyle name="_PERSONAL" xfId="54"/>
    <cellStyle name="_PERSONAL 2" xfId="55"/>
    <cellStyle name="_PERSONAL 3" xfId="56"/>
    <cellStyle name="_PERSONAL_1" xfId="57"/>
    <cellStyle name="_PERSONAL_1 2" xfId="58"/>
    <cellStyle name="_PERSONAL_1 3" xfId="59"/>
    <cellStyle name="_R&amp;M2.-3.NP" xfId="60"/>
    <cellStyle name="_R&amp;M2.-3.NP 2" xfId="61"/>
    <cellStyle name="_R&amp;M2.-3.NP 3" xfId="62"/>
    <cellStyle name="_rozšíření SO1A, tiskárny" xfId="63"/>
    <cellStyle name="_SO2" xfId="64"/>
    <cellStyle name="_vyúčtování" xfId="65"/>
    <cellStyle name="_ZL na PCM, úpravy, doplňky" xfId="66"/>
    <cellStyle name="_ZL na PCM, úpravy, doplňky 2" xfId="67"/>
    <cellStyle name="_ZL na PCM, úpravy, doplňky 3" xfId="68"/>
    <cellStyle name="0,0%" xfId="69"/>
    <cellStyle name="0,0% 10" xfId="70"/>
    <cellStyle name="0,0% 11" xfId="71"/>
    <cellStyle name="0,0% 12" xfId="72"/>
    <cellStyle name="0,0% 13" xfId="73"/>
    <cellStyle name="0,0% 14" xfId="74"/>
    <cellStyle name="0,0% 15" xfId="75"/>
    <cellStyle name="0,0% 16" xfId="76"/>
    <cellStyle name="0,0% 17" xfId="77"/>
    <cellStyle name="0,0% 18" xfId="78"/>
    <cellStyle name="0,0% 19" xfId="79"/>
    <cellStyle name="0,0% 2" xfId="80"/>
    <cellStyle name="0,0% 20" xfId="81"/>
    <cellStyle name="0,0% 21" xfId="82"/>
    <cellStyle name="0,0% 22" xfId="83"/>
    <cellStyle name="0,0% 23" xfId="84"/>
    <cellStyle name="0,0% 24" xfId="85"/>
    <cellStyle name="0,0% 25" xfId="86"/>
    <cellStyle name="0,0% 26" xfId="87"/>
    <cellStyle name="0,0% 27" xfId="88"/>
    <cellStyle name="0,0% 28" xfId="89"/>
    <cellStyle name="0,0% 29" xfId="90"/>
    <cellStyle name="0,0% 3" xfId="91"/>
    <cellStyle name="0,0% 30" xfId="92"/>
    <cellStyle name="0,0% 31" xfId="93"/>
    <cellStyle name="0,0% 32" xfId="94"/>
    <cellStyle name="0,0% 33" xfId="95"/>
    <cellStyle name="0,0% 34" xfId="96"/>
    <cellStyle name="0,0% 35" xfId="97"/>
    <cellStyle name="0,0% 36" xfId="98"/>
    <cellStyle name="0,0% 37" xfId="99"/>
    <cellStyle name="0,0% 4" xfId="100"/>
    <cellStyle name="0,0% 5" xfId="101"/>
    <cellStyle name="0,0% 6" xfId="102"/>
    <cellStyle name="0,0% 7" xfId="103"/>
    <cellStyle name="0,0% 8" xfId="104"/>
    <cellStyle name="0,0% 9" xfId="105"/>
    <cellStyle name="1 000 Kč_belden" xfId="106"/>
    <cellStyle name="20 % – Zvýraznění1" xfId="107"/>
    <cellStyle name="20 % – Zvýraznění2" xfId="108"/>
    <cellStyle name="20 % – Zvýraznění3" xfId="109"/>
    <cellStyle name="20 % – Zvýraznění4" xfId="110"/>
    <cellStyle name="20 % – Zvýraznění5" xfId="111"/>
    <cellStyle name="20 % – Zvýraznění6" xfId="112"/>
    <cellStyle name="40 % – Zvýraznění1" xfId="113"/>
    <cellStyle name="40 % – Zvýraznění2" xfId="114"/>
    <cellStyle name="40 % – Zvýraznění3" xfId="115"/>
    <cellStyle name="40 % – Zvýraznění4" xfId="116"/>
    <cellStyle name="40 % – Zvýraznění5" xfId="117"/>
    <cellStyle name="40 % – Zvýraznění6" xfId="118"/>
    <cellStyle name="60 % – Zvýraznění1" xfId="119"/>
    <cellStyle name="60 % – Zvýraznění2" xfId="120"/>
    <cellStyle name="60 % – Zvýraznění3" xfId="121"/>
    <cellStyle name="60 % – Zvýraznění4" xfId="122"/>
    <cellStyle name="60 % – Zvýraznění5" xfId="123"/>
    <cellStyle name="60 % – Zvýraznění6" xfId="124"/>
    <cellStyle name="Accent1 - 20%" xfId="125"/>
    <cellStyle name="Accent1 - 40%" xfId="126"/>
    <cellStyle name="Accent1 - 60%" xfId="127"/>
    <cellStyle name="Accent2 - 20%" xfId="128"/>
    <cellStyle name="Accent2 - 40%" xfId="129"/>
    <cellStyle name="Accent2 - 60%" xfId="130"/>
    <cellStyle name="Accent3 - 20%" xfId="131"/>
    <cellStyle name="Accent3 - 40%" xfId="132"/>
    <cellStyle name="Accent3 - 60%" xfId="133"/>
    <cellStyle name="Accent4 - 20%" xfId="134"/>
    <cellStyle name="Accent4 - 40%" xfId="135"/>
    <cellStyle name="Accent4 - 60%" xfId="136"/>
    <cellStyle name="Accent5 - 20%" xfId="137"/>
    <cellStyle name="Accent5 - 40%" xfId="138"/>
    <cellStyle name="Accent5 - 60%" xfId="139"/>
    <cellStyle name="Accent6 - 20%" xfId="140"/>
    <cellStyle name="Accent6 - 40%" xfId="141"/>
    <cellStyle name="Accent6 - 60%" xfId="142"/>
    <cellStyle name="category" xfId="143"/>
    <cellStyle name="category 2" xfId="144"/>
    <cellStyle name="category 3" xfId="145"/>
    <cellStyle name="Celkem" xfId="146"/>
    <cellStyle name="Cena" xfId="147"/>
    <cellStyle name="ceník" xfId="148"/>
    <cellStyle name="Ceny" xfId="149"/>
    <cellStyle name="Comma" xfId="150"/>
    <cellStyle name="čárky [0]_0002axi1" xfId="151"/>
    <cellStyle name="Comma [0]" xfId="152"/>
    <cellStyle name="Dezimal [0]_laroux" xfId="153"/>
    <cellStyle name="Dezimal_laroux" xfId="154"/>
    <cellStyle name="Dziesiętny [0]_laroux" xfId="155"/>
    <cellStyle name="Dziesiętny_laroux" xfId="156"/>
    <cellStyle name="Emphasis 1" xfId="157"/>
    <cellStyle name="Emphasis 2" xfId="158"/>
    <cellStyle name="Emphasis 3" xfId="159"/>
    <cellStyle name="ETIK" xfId="160"/>
    <cellStyle name="ETIK 2" xfId="161"/>
    <cellStyle name="ETIK 3" xfId="162"/>
    <cellStyle name="Euro" xfId="163"/>
    <cellStyle name="Euro 10" xfId="164"/>
    <cellStyle name="Euro 11" xfId="165"/>
    <cellStyle name="Euro 12" xfId="166"/>
    <cellStyle name="Euro 13" xfId="167"/>
    <cellStyle name="Euro 14" xfId="168"/>
    <cellStyle name="Euro 15" xfId="169"/>
    <cellStyle name="Euro 16" xfId="170"/>
    <cellStyle name="Euro 17" xfId="171"/>
    <cellStyle name="Euro 18" xfId="172"/>
    <cellStyle name="Euro 19" xfId="173"/>
    <cellStyle name="Euro 2" xfId="174"/>
    <cellStyle name="Euro 20" xfId="175"/>
    <cellStyle name="Euro 21" xfId="176"/>
    <cellStyle name="Euro 22" xfId="177"/>
    <cellStyle name="Euro 23" xfId="178"/>
    <cellStyle name="Euro 24" xfId="179"/>
    <cellStyle name="Euro 25" xfId="180"/>
    <cellStyle name="Euro 26" xfId="181"/>
    <cellStyle name="Euro 27" xfId="182"/>
    <cellStyle name="Euro 28" xfId="183"/>
    <cellStyle name="Euro 29" xfId="184"/>
    <cellStyle name="Euro 3" xfId="185"/>
    <cellStyle name="Euro 30" xfId="186"/>
    <cellStyle name="Euro 31" xfId="187"/>
    <cellStyle name="Euro 32" xfId="188"/>
    <cellStyle name="Euro 33" xfId="189"/>
    <cellStyle name="Euro 34" xfId="190"/>
    <cellStyle name="Euro 35" xfId="191"/>
    <cellStyle name="Euro 36" xfId="192"/>
    <cellStyle name="Euro 37" xfId="193"/>
    <cellStyle name="Euro 4" xfId="194"/>
    <cellStyle name="Euro 5" xfId="195"/>
    <cellStyle name="Euro 6" xfId="196"/>
    <cellStyle name="Euro 7" xfId="197"/>
    <cellStyle name="Euro 8" xfId="198"/>
    <cellStyle name="Euro 9" xfId="199"/>
    <cellStyle name="Family" xfId="200"/>
    <cellStyle name="Family 10" xfId="201"/>
    <cellStyle name="Family 11" xfId="202"/>
    <cellStyle name="Family 12" xfId="203"/>
    <cellStyle name="Family 13" xfId="204"/>
    <cellStyle name="Family 14" xfId="205"/>
    <cellStyle name="Family 15" xfId="206"/>
    <cellStyle name="Family 16" xfId="207"/>
    <cellStyle name="Family 17" xfId="208"/>
    <cellStyle name="Family 18" xfId="209"/>
    <cellStyle name="Family 19" xfId="210"/>
    <cellStyle name="Family 2" xfId="211"/>
    <cellStyle name="Family 20" xfId="212"/>
    <cellStyle name="Family 21" xfId="213"/>
    <cellStyle name="Family 22" xfId="214"/>
    <cellStyle name="Family 23" xfId="215"/>
    <cellStyle name="Family 24" xfId="216"/>
    <cellStyle name="Family 25" xfId="217"/>
    <cellStyle name="Family 26" xfId="218"/>
    <cellStyle name="Family 27" xfId="219"/>
    <cellStyle name="Family 28" xfId="220"/>
    <cellStyle name="Family 29" xfId="221"/>
    <cellStyle name="Family 3" xfId="222"/>
    <cellStyle name="Family 30" xfId="223"/>
    <cellStyle name="Family 31" xfId="224"/>
    <cellStyle name="Family 32" xfId="225"/>
    <cellStyle name="Family 33" xfId="226"/>
    <cellStyle name="Family 34" xfId="227"/>
    <cellStyle name="Family 35" xfId="228"/>
    <cellStyle name="Family 36" xfId="229"/>
    <cellStyle name="Family 37" xfId="230"/>
    <cellStyle name="Family 4" xfId="231"/>
    <cellStyle name="Family 5" xfId="232"/>
    <cellStyle name="Family 6" xfId="233"/>
    <cellStyle name="Family 7" xfId="234"/>
    <cellStyle name="Family 8" xfId="235"/>
    <cellStyle name="Family 9" xfId="236"/>
    <cellStyle name="Grey" xfId="237"/>
    <cellStyle name="Grey 2" xfId="238"/>
    <cellStyle name="Grey 2 2" xfId="239"/>
    <cellStyle name="Grey 2 3" xfId="240"/>
    <cellStyle name="Grey 3" xfId="241"/>
    <cellStyle name="Grey 3 2" xfId="242"/>
    <cellStyle name="Grey 3 3" xfId="243"/>
    <cellStyle name="Grey 4" xfId="244"/>
    <cellStyle name="Grey 4 2" xfId="245"/>
    <cellStyle name="Grey 4 3" xfId="246"/>
    <cellStyle name="Grey 5" xfId="247"/>
    <cellStyle name="Grey 5 2" xfId="248"/>
    <cellStyle name="Grey 5 3" xfId="249"/>
    <cellStyle name="HEADER" xfId="250"/>
    <cellStyle name="HEADER 2" xfId="251"/>
    <cellStyle name="HEADER 3" xfId="252"/>
    <cellStyle name="Header1" xfId="253"/>
    <cellStyle name="Header2" xfId="254"/>
    <cellStyle name="Headline I" xfId="255"/>
    <cellStyle name="Headline I 10" xfId="256"/>
    <cellStyle name="Headline I 11" xfId="257"/>
    <cellStyle name="Headline I 12" xfId="258"/>
    <cellStyle name="Headline I 13" xfId="259"/>
    <cellStyle name="Headline I 14" xfId="260"/>
    <cellStyle name="Headline I 15" xfId="261"/>
    <cellStyle name="Headline I 16" xfId="262"/>
    <cellStyle name="Headline I 17" xfId="263"/>
    <cellStyle name="Headline I 18" xfId="264"/>
    <cellStyle name="Headline I 19" xfId="265"/>
    <cellStyle name="Headline I 2" xfId="266"/>
    <cellStyle name="Headline I 20" xfId="267"/>
    <cellStyle name="Headline I 21" xfId="268"/>
    <cellStyle name="Headline I 22" xfId="269"/>
    <cellStyle name="Headline I 23" xfId="270"/>
    <cellStyle name="Headline I 24" xfId="271"/>
    <cellStyle name="Headline I 25" xfId="272"/>
    <cellStyle name="Headline I 26" xfId="273"/>
    <cellStyle name="Headline I 27" xfId="274"/>
    <cellStyle name="Headline I 28" xfId="275"/>
    <cellStyle name="Headline I 29" xfId="276"/>
    <cellStyle name="Headline I 3" xfId="277"/>
    <cellStyle name="Headline I 30" xfId="278"/>
    <cellStyle name="Headline I 31" xfId="279"/>
    <cellStyle name="Headline I 32" xfId="280"/>
    <cellStyle name="Headline I 33" xfId="281"/>
    <cellStyle name="Headline I 34" xfId="282"/>
    <cellStyle name="Headline I 35" xfId="283"/>
    <cellStyle name="Headline I 36" xfId="284"/>
    <cellStyle name="Headline I 37" xfId="285"/>
    <cellStyle name="Headline I 4" xfId="286"/>
    <cellStyle name="Headline I 5" xfId="287"/>
    <cellStyle name="Headline I 6" xfId="288"/>
    <cellStyle name="Headline I 7" xfId="289"/>
    <cellStyle name="Headline I 8" xfId="290"/>
    <cellStyle name="Headline I 9" xfId="291"/>
    <cellStyle name="Headline II" xfId="292"/>
    <cellStyle name="Headline II 10" xfId="293"/>
    <cellStyle name="Headline II 11" xfId="294"/>
    <cellStyle name="Headline II 12" xfId="295"/>
    <cellStyle name="Headline II 13" xfId="296"/>
    <cellStyle name="Headline II 14" xfId="297"/>
    <cellStyle name="Headline II 15" xfId="298"/>
    <cellStyle name="Headline II 16" xfId="299"/>
    <cellStyle name="Headline II 17" xfId="300"/>
    <cellStyle name="Headline II 18" xfId="301"/>
    <cellStyle name="Headline II 19" xfId="302"/>
    <cellStyle name="Headline II 2" xfId="303"/>
    <cellStyle name="Headline II 20" xfId="304"/>
    <cellStyle name="Headline II 21" xfId="305"/>
    <cellStyle name="Headline II 22" xfId="306"/>
    <cellStyle name="Headline II 23" xfId="307"/>
    <cellStyle name="Headline II 24" xfId="308"/>
    <cellStyle name="Headline II 25" xfId="309"/>
    <cellStyle name="Headline II 26" xfId="310"/>
    <cellStyle name="Headline II 27" xfId="311"/>
    <cellStyle name="Headline II 28" xfId="312"/>
    <cellStyle name="Headline II 29" xfId="313"/>
    <cellStyle name="Headline II 3" xfId="314"/>
    <cellStyle name="Headline II 30" xfId="315"/>
    <cellStyle name="Headline II 31" xfId="316"/>
    <cellStyle name="Headline II 32" xfId="317"/>
    <cellStyle name="Headline II 33" xfId="318"/>
    <cellStyle name="Headline II 34" xfId="319"/>
    <cellStyle name="Headline II 35" xfId="320"/>
    <cellStyle name="Headline II 36" xfId="321"/>
    <cellStyle name="Headline II 37" xfId="322"/>
    <cellStyle name="Headline II 4" xfId="323"/>
    <cellStyle name="Headline II 5" xfId="324"/>
    <cellStyle name="Headline II 6" xfId="325"/>
    <cellStyle name="Headline II 7" xfId="326"/>
    <cellStyle name="Headline II 8" xfId="327"/>
    <cellStyle name="Headline II 9" xfId="328"/>
    <cellStyle name="Headline III" xfId="329"/>
    <cellStyle name="Headline III 10" xfId="330"/>
    <cellStyle name="Headline III 11" xfId="331"/>
    <cellStyle name="Headline III 12" xfId="332"/>
    <cellStyle name="Headline III 13" xfId="333"/>
    <cellStyle name="Headline III 14" xfId="334"/>
    <cellStyle name="Headline III 15" xfId="335"/>
    <cellStyle name="Headline III 16" xfId="336"/>
    <cellStyle name="Headline III 17" xfId="337"/>
    <cellStyle name="Headline III 18" xfId="338"/>
    <cellStyle name="Headline III 19" xfId="339"/>
    <cellStyle name="Headline III 2" xfId="340"/>
    <cellStyle name="Headline III 20" xfId="341"/>
    <cellStyle name="Headline III 21" xfId="342"/>
    <cellStyle name="Headline III 22" xfId="343"/>
    <cellStyle name="Headline III 23" xfId="344"/>
    <cellStyle name="Headline III 24" xfId="345"/>
    <cellStyle name="Headline III 25" xfId="346"/>
    <cellStyle name="Headline III 26" xfId="347"/>
    <cellStyle name="Headline III 27" xfId="348"/>
    <cellStyle name="Headline III 28" xfId="349"/>
    <cellStyle name="Headline III 29" xfId="350"/>
    <cellStyle name="Headline III 3" xfId="351"/>
    <cellStyle name="Headline III 30" xfId="352"/>
    <cellStyle name="Headline III 31" xfId="353"/>
    <cellStyle name="Headline III 32" xfId="354"/>
    <cellStyle name="Headline III 33" xfId="355"/>
    <cellStyle name="Headline III 34" xfId="356"/>
    <cellStyle name="Headline III 35" xfId="357"/>
    <cellStyle name="Headline III 36" xfId="358"/>
    <cellStyle name="Headline III 37" xfId="359"/>
    <cellStyle name="Headline III 4" xfId="360"/>
    <cellStyle name="Headline III 5" xfId="361"/>
    <cellStyle name="Headline III 6" xfId="362"/>
    <cellStyle name="Headline III 7" xfId="363"/>
    <cellStyle name="Headline III 8" xfId="364"/>
    <cellStyle name="Headline III 9" xfId="365"/>
    <cellStyle name="Hlavní nadpis" xfId="366"/>
    <cellStyle name="Hyperlink" xfId="367"/>
    <cellStyle name="Chybně" xfId="368"/>
    <cellStyle name="Input [yellow]" xfId="369"/>
    <cellStyle name="kody" xfId="370"/>
    <cellStyle name="kody 2" xfId="371"/>
    <cellStyle name="kody 3" xfId="372"/>
    <cellStyle name="Kontrolní buňka" xfId="373"/>
    <cellStyle name="kurzíva" xfId="374"/>
    <cellStyle name="kurzíva 2" xfId="375"/>
    <cellStyle name="kurzíva 3" xfId="376"/>
    <cellStyle name="Currency" xfId="377"/>
    <cellStyle name="Currency [0]" xfId="378"/>
    <cellStyle name="Milliers [0]_pldt" xfId="379"/>
    <cellStyle name="Milliers_pldt" xfId="380"/>
    <cellStyle name="Model" xfId="381"/>
    <cellStyle name="Model 2" xfId="382"/>
    <cellStyle name="Model 3" xfId="383"/>
    <cellStyle name="Monétaire [0]_pldt" xfId="384"/>
    <cellStyle name="Monétaire_pldt" xfId="385"/>
    <cellStyle name="NADPIS" xfId="386"/>
    <cellStyle name="Nadpis 1" xfId="387"/>
    <cellStyle name="Nadpis 2" xfId="388"/>
    <cellStyle name="Nadpis 3" xfId="389"/>
    <cellStyle name="Nadpis 4" xfId="390"/>
    <cellStyle name="NADPIS 5" xfId="391"/>
    <cellStyle name="NADPIS 6" xfId="392"/>
    <cellStyle name="Nadpisy" xfId="393"/>
    <cellStyle name="Nadpisy 2" xfId="394"/>
    <cellStyle name="Nadpisy 3" xfId="395"/>
    <cellStyle name="Nadpisy-příslušenství" xfId="396"/>
    <cellStyle name="Nadpisy-příslušenství 2" xfId="397"/>
    <cellStyle name="Nadpisy-příslušenství 3" xfId="398"/>
    <cellStyle name="Název" xfId="399"/>
    <cellStyle name="název firmy" xfId="400"/>
    <cellStyle name="název firmy 2" xfId="401"/>
    <cellStyle name="název firmy 3" xfId="402"/>
    <cellStyle name="Název listu - kapitola" xfId="403"/>
    <cellStyle name="Název listu - kapitola 2" xfId="404"/>
    <cellStyle name="Název listu - kapitola 3" xfId="405"/>
    <cellStyle name="Název produktu" xfId="406"/>
    <cellStyle name="Název produktu 2" xfId="407"/>
    <cellStyle name="Název produktu 3" xfId="408"/>
    <cellStyle name="Neutrální" xfId="409"/>
    <cellStyle name="Normal - Style1" xfId="410"/>
    <cellStyle name="Normal - Style1 2" xfId="411"/>
    <cellStyle name="Normal - Style1 3" xfId="412"/>
    <cellStyle name="Normal 10" xfId="413"/>
    <cellStyle name="Normal 11" xfId="414"/>
    <cellStyle name="Normal 12" xfId="415"/>
    <cellStyle name="Normal 13" xfId="416"/>
    <cellStyle name="Normal 14" xfId="417"/>
    <cellStyle name="Normal 15" xfId="418"/>
    <cellStyle name="Normal 2" xfId="419"/>
    <cellStyle name="Normal 2 2" xfId="420"/>
    <cellStyle name="Normal 3" xfId="421"/>
    <cellStyle name="Normal 4" xfId="422"/>
    <cellStyle name="Normal 5" xfId="423"/>
    <cellStyle name="Normal 6" xfId="424"/>
    <cellStyle name="Normal 7" xfId="425"/>
    <cellStyle name="Normal 8" xfId="426"/>
    <cellStyle name="Normal 9" xfId="427"/>
    <cellStyle name="Normální 11" xfId="428"/>
    <cellStyle name="normální 2 10" xfId="429"/>
    <cellStyle name="normální 2 11" xfId="430"/>
    <cellStyle name="normální 2 12" xfId="431"/>
    <cellStyle name="normální 2 13" xfId="432"/>
    <cellStyle name="normální 2 14" xfId="433"/>
    <cellStyle name="normální 2 15" xfId="434"/>
    <cellStyle name="normální 2 16" xfId="435"/>
    <cellStyle name="normální 2 17" xfId="436"/>
    <cellStyle name="normální 2 18" xfId="437"/>
    <cellStyle name="normální 2 19" xfId="438"/>
    <cellStyle name="normální 2 2" xfId="439"/>
    <cellStyle name="normální 2 20" xfId="440"/>
    <cellStyle name="normální 2 21" xfId="441"/>
    <cellStyle name="normální 2 22" xfId="442"/>
    <cellStyle name="normální 2 23" xfId="443"/>
    <cellStyle name="normální 2 24" xfId="444"/>
    <cellStyle name="normální 2 25" xfId="445"/>
    <cellStyle name="normální 2 26" xfId="446"/>
    <cellStyle name="normální 2 27" xfId="447"/>
    <cellStyle name="normální 2 28" xfId="448"/>
    <cellStyle name="normální 2 29" xfId="449"/>
    <cellStyle name="normální 2 3" xfId="450"/>
    <cellStyle name="normální 2 30" xfId="451"/>
    <cellStyle name="normální 2 31" xfId="452"/>
    <cellStyle name="normální 2 32" xfId="453"/>
    <cellStyle name="normální 2 33" xfId="454"/>
    <cellStyle name="normální 2 34" xfId="455"/>
    <cellStyle name="normální 2 35" xfId="456"/>
    <cellStyle name="normální 2 36" xfId="457"/>
    <cellStyle name="normální 2 37" xfId="458"/>
    <cellStyle name="normální 2 4" xfId="459"/>
    <cellStyle name="normální 2 5" xfId="460"/>
    <cellStyle name="normální 2 6" xfId="461"/>
    <cellStyle name="normální 2 7" xfId="462"/>
    <cellStyle name="normální 2 8" xfId="463"/>
    <cellStyle name="normální 2 9" xfId="464"/>
    <cellStyle name="normální 3" xfId="465"/>
    <cellStyle name="normální 3 2" xfId="466"/>
    <cellStyle name="normální 3 3" xfId="467"/>
    <cellStyle name="normální 4" xfId="468"/>
    <cellStyle name="normální 4 2" xfId="469"/>
    <cellStyle name="normální 4 3" xfId="470"/>
    <cellStyle name="normální 5" xfId="471"/>
    <cellStyle name="normální 5 2" xfId="472"/>
    <cellStyle name="normální 5 3" xfId="473"/>
    <cellStyle name="normální 6" xfId="474"/>
    <cellStyle name="normální 6 2" xfId="475"/>
    <cellStyle name="normální 6 3" xfId="476"/>
    <cellStyle name="normální 7" xfId="477"/>
    <cellStyle name="normální 7 2" xfId="478"/>
    <cellStyle name="normální 7 3" xfId="479"/>
    <cellStyle name="normální 9" xfId="480"/>
    <cellStyle name="normální 9 2" xfId="481"/>
    <cellStyle name="normální 9 3" xfId="482"/>
    <cellStyle name="Normalny_laroux" xfId="483"/>
    <cellStyle name="oem name" xfId="484"/>
    <cellStyle name="oem name 10" xfId="485"/>
    <cellStyle name="oem name 11" xfId="486"/>
    <cellStyle name="oem name 12" xfId="487"/>
    <cellStyle name="oem name 13" xfId="488"/>
    <cellStyle name="oem name 14" xfId="489"/>
    <cellStyle name="oem name 15" xfId="490"/>
    <cellStyle name="oem name 16" xfId="491"/>
    <cellStyle name="oem name 17" xfId="492"/>
    <cellStyle name="oem name 18" xfId="493"/>
    <cellStyle name="oem name 19" xfId="494"/>
    <cellStyle name="oem name 2" xfId="495"/>
    <cellStyle name="oem name 20" xfId="496"/>
    <cellStyle name="oem name 21" xfId="497"/>
    <cellStyle name="oem name 22" xfId="498"/>
    <cellStyle name="oem name 23" xfId="499"/>
    <cellStyle name="oem name 24" xfId="500"/>
    <cellStyle name="oem name 25" xfId="501"/>
    <cellStyle name="oem name 26" xfId="502"/>
    <cellStyle name="oem name 27" xfId="503"/>
    <cellStyle name="oem name 28" xfId="504"/>
    <cellStyle name="oem name 29" xfId="505"/>
    <cellStyle name="oem name 3" xfId="506"/>
    <cellStyle name="oem name 30" xfId="507"/>
    <cellStyle name="oem name 31" xfId="508"/>
    <cellStyle name="oem name 32" xfId="509"/>
    <cellStyle name="oem name 33" xfId="510"/>
    <cellStyle name="oem name 34" xfId="511"/>
    <cellStyle name="oem name 35" xfId="512"/>
    <cellStyle name="oem name 36" xfId="513"/>
    <cellStyle name="oem name 37" xfId="514"/>
    <cellStyle name="oem name 4" xfId="515"/>
    <cellStyle name="oem name 5" xfId="516"/>
    <cellStyle name="oem name 6" xfId="517"/>
    <cellStyle name="oem name 7" xfId="518"/>
    <cellStyle name="oem name 8" xfId="519"/>
    <cellStyle name="oem name 9" xfId="520"/>
    <cellStyle name="Option_ISSD-SPD-Final1" xfId="521"/>
    <cellStyle name="page" xfId="522"/>
    <cellStyle name="page 2" xfId="523"/>
    <cellStyle name="page 3" xfId="524"/>
    <cellStyle name="Percent [2]" xfId="525"/>
    <cellStyle name="Percent [2] 10" xfId="526"/>
    <cellStyle name="Percent [2] 11" xfId="527"/>
    <cellStyle name="Percent [2] 12" xfId="528"/>
    <cellStyle name="Percent [2] 13" xfId="529"/>
    <cellStyle name="Percent [2] 14" xfId="530"/>
    <cellStyle name="Percent [2] 15" xfId="531"/>
    <cellStyle name="Percent [2] 16" xfId="532"/>
    <cellStyle name="Percent [2] 17" xfId="533"/>
    <cellStyle name="Percent [2] 18" xfId="534"/>
    <cellStyle name="Percent [2] 19" xfId="535"/>
    <cellStyle name="Percent [2] 2" xfId="536"/>
    <cellStyle name="Percent [2] 20" xfId="537"/>
    <cellStyle name="Percent [2] 21" xfId="538"/>
    <cellStyle name="Percent [2] 22" xfId="539"/>
    <cellStyle name="Percent [2] 23" xfId="540"/>
    <cellStyle name="Percent [2] 24" xfId="541"/>
    <cellStyle name="Percent [2] 25" xfId="542"/>
    <cellStyle name="Percent [2] 26" xfId="543"/>
    <cellStyle name="Percent [2] 27" xfId="544"/>
    <cellStyle name="Percent [2] 28" xfId="545"/>
    <cellStyle name="Percent [2] 29" xfId="546"/>
    <cellStyle name="Percent [2] 3" xfId="547"/>
    <cellStyle name="Percent [2] 30" xfId="548"/>
    <cellStyle name="Percent [2] 31" xfId="549"/>
    <cellStyle name="Percent [2] 32" xfId="550"/>
    <cellStyle name="Percent [2] 33" xfId="551"/>
    <cellStyle name="Percent [2] 34" xfId="552"/>
    <cellStyle name="Percent [2] 35" xfId="553"/>
    <cellStyle name="Percent [2] 36" xfId="554"/>
    <cellStyle name="Percent [2] 37" xfId="555"/>
    <cellStyle name="Percent [2] 4" xfId="556"/>
    <cellStyle name="Percent [2] 5" xfId="557"/>
    <cellStyle name="Percent [2] 6" xfId="558"/>
    <cellStyle name="Percent [2] 7" xfId="559"/>
    <cellStyle name="Percent [2] 8" xfId="560"/>
    <cellStyle name="Percent [2] 9" xfId="561"/>
    <cellStyle name="Podtitulek" xfId="562"/>
    <cellStyle name="Podtitulek 2" xfId="563"/>
    <cellStyle name="Podtitulek 3" xfId="564"/>
    <cellStyle name="podtitulek inverzní" xfId="565"/>
    <cellStyle name="podtitulek inverzní 2" xfId="566"/>
    <cellStyle name="podtitulek inverzní 2 2" xfId="567"/>
    <cellStyle name="podtitulek inverzní 2 3" xfId="568"/>
    <cellStyle name="podtitulek inverzní 3" xfId="569"/>
    <cellStyle name="podtitulek inverzní 3 2" xfId="570"/>
    <cellStyle name="podtitulek inverzní 3 3" xfId="571"/>
    <cellStyle name="podtitulek inverzní 4" xfId="572"/>
    <cellStyle name="podtitulek inverzní 4 2" xfId="573"/>
    <cellStyle name="podtitulek inverzní 4 3" xfId="574"/>
    <cellStyle name="podtitulek inverzní 5" xfId="575"/>
    <cellStyle name="podtitulek inverzní 5 2" xfId="576"/>
    <cellStyle name="podtitulek inverzní 5 3" xfId="577"/>
    <cellStyle name="podtitulek_List1" xfId="578"/>
    <cellStyle name="Popis" xfId="579"/>
    <cellStyle name="Popis - 1" xfId="580"/>
    <cellStyle name="POPIS_PERSONAL" xfId="581"/>
    <cellStyle name="Followed Hyperlink" xfId="582"/>
    <cellStyle name="Poznámka" xfId="583"/>
    <cellStyle name="procent_Jugoslávská 1" xfId="584"/>
    <cellStyle name="Percent" xfId="585"/>
    <cellStyle name="Propojená buňka" xfId="586"/>
    <cellStyle name="Sheet Title" xfId="587"/>
    <cellStyle name="Správně" xfId="588"/>
    <cellStyle name="Standard_PREISL_D" xfId="589"/>
    <cellStyle name="Styl 1" xfId="590"/>
    <cellStyle name="Styl2" xfId="591"/>
    <cellStyle name="Styl2 2" xfId="592"/>
    <cellStyle name="Styl2 3" xfId="593"/>
    <cellStyle name="Styl3" xfId="594"/>
    <cellStyle name="Styl3 2" xfId="595"/>
    <cellStyle name="Styl3 3" xfId="596"/>
    <cellStyle name="Style 1" xfId="597"/>
    <cellStyle name="subhead" xfId="598"/>
    <cellStyle name="subhead 2" xfId="599"/>
    <cellStyle name="subhead 3" xfId="600"/>
    <cellStyle name="Text upozornění" xfId="601"/>
    <cellStyle name="TYP ŘÁDKU_4(sloupec C)" xfId="602"/>
    <cellStyle name="Unit_0708Systems" xfId="603"/>
    <cellStyle name="Vstup" xfId="604"/>
    <cellStyle name="Výpočet" xfId="605"/>
    <cellStyle name="Výstup" xfId="606"/>
    <cellStyle name="Vysvětlující text" xfId="607"/>
    <cellStyle name="Walutowy [0]_laroux" xfId="608"/>
    <cellStyle name="Walutowy_laroux" xfId="609"/>
    <cellStyle name="Zvýraznění 1" xfId="610"/>
    <cellStyle name="Zvýraznění 2" xfId="611"/>
    <cellStyle name="Zvýraznění 3" xfId="612"/>
    <cellStyle name="Zvýraznění 4" xfId="613"/>
    <cellStyle name="Zvýraznění 5" xfId="614"/>
    <cellStyle name="Zvýraznění 6" xfId="6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plus\Data\2003_NAB\Phoenix%20Praha\PHOENIX%20roz&#353;&#237;&#345;%20SO1A,%20tisk&#225;rn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foportal.fs.mfcr.cz/2011%20NAB\ING\ING%20ZA\ING%20ZA-6p%20UP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K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patro UPS"/>
      <sheetName val="Z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lfortbr@elfort.cz" TargetMode="External" /><Relationship Id="rId2" Type="http://schemas.openxmlformats.org/officeDocument/2006/relationships/hyperlink" Target="mailto:elfort@elfort.cz" TargetMode="External" /><Relationship Id="rId3" Type="http://schemas.openxmlformats.org/officeDocument/2006/relationships/hyperlink" Target="mailto:elfortbr@elfort.cz" TargetMode="External" /><Relationship Id="rId4" Type="http://schemas.openxmlformats.org/officeDocument/2006/relationships/hyperlink" Target="mailto:elfort@elfort.cz" TargetMode="External" /><Relationship Id="rId5" Type="http://schemas.openxmlformats.org/officeDocument/2006/relationships/hyperlink" Target="mailto:elfortbr@elfort.cz" TargetMode="External" /><Relationship Id="rId6" Type="http://schemas.openxmlformats.org/officeDocument/2006/relationships/hyperlink" Target="mailto:elfort@elfort.cz" TargetMode="External" /><Relationship Id="rId7" Type="http://schemas.openxmlformats.org/officeDocument/2006/relationships/hyperlink" Target="mailto:elfortbr@elfort.cz" TargetMode="External" /><Relationship Id="rId8" Type="http://schemas.openxmlformats.org/officeDocument/2006/relationships/hyperlink" Target="mailto:elfort@elfort.cz" TargetMode="External" /><Relationship Id="rId9" Type="http://schemas.openxmlformats.org/officeDocument/2006/relationships/hyperlink" Target="mailto:elfortbr@elfort.cz" TargetMode="External" /><Relationship Id="rId10" Type="http://schemas.openxmlformats.org/officeDocument/2006/relationships/hyperlink" Target="mailto:elfort@elfort.cz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483"/>
  <sheetViews>
    <sheetView tabSelected="1" zoomScale="80" zoomScaleNormal="80" zoomScaleSheetLayoutView="70" workbookViewId="0" topLeftCell="A45">
      <selection activeCell="C91" sqref="C91:E91"/>
    </sheetView>
  </sheetViews>
  <sheetFormatPr defaultColWidth="8.796875" defaultRowHeight="15"/>
  <cols>
    <col min="1" max="1" width="9.19921875" style="2" customWidth="1"/>
    <col min="2" max="2" width="21.59765625" style="2" customWidth="1"/>
    <col min="3" max="3" width="75.69921875" style="2" customWidth="1"/>
    <col min="4" max="4" width="6.19921875" style="14" customWidth="1"/>
    <col min="5" max="5" width="9.8984375" style="3" customWidth="1"/>
    <col min="6" max="6" width="12.3984375" style="5" customWidth="1"/>
    <col min="7" max="7" width="11.59765625" style="1" customWidth="1"/>
    <col min="8" max="8" width="12.8984375" style="1" customWidth="1"/>
    <col min="9" max="9" width="11.3984375" style="1" customWidth="1"/>
    <col min="10" max="10" width="12.5" style="1" customWidth="1"/>
    <col min="11" max="11" width="13.3984375" style="1" customWidth="1"/>
    <col min="12" max="12" width="11.59765625" style="1" customWidth="1"/>
    <col min="13" max="13" width="10.09765625" style="1" bestFit="1" customWidth="1"/>
    <col min="14" max="16384" width="9" style="1" customWidth="1"/>
  </cols>
  <sheetData>
    <row r="1" spans="1:11" ht="15.75">
      <c r="A1" s="20" t="s">
        <v>126</v>
      </c>
      <c r="B1" s="21"/>
      <c r="C1" s="20"/>
      <c r="D1" s="22"/>
      <c r="E1" s="23"/>
      <c r="F1" s="24"/>
      <c r="G1" s="25"/>
      <c r="H1" s="25"/>
      <c r="I1" s="25"/>
      <c r="J1" s="25"/>
      <c r="K1" s="25"/>
    </row>
    <row r="2" spans="1:11" ht="16.5" thickBot="1">
      <c r="A2" s="20"/>
      <c r="B2" s="21"/>
      <c r="C2" s="20"/>
      <c r="D2" s="22"/>
      <c r="E2" s="23"/>
      <c r="F2" s="24"/>
      <c r="G2" s="25"/>
      <c r="H2" s="25"/>
      <c r="I2" s="25"/>
      <c r="J2" s="25"/>
      <c r="K2" s="25"/>
    </row>
    <row r="3" spans="1:11" ht="18.75">
      <c r="A3" s="161" t="s">
        <v>0</v>
      </c>
      <c r="B3" s="162" t="s">
        <v>124</v>
      </c>
      <c r="C3" s="162"/>
      <c r="D3" s="163"/>
      <c r="E3" s="164" t="s">
        <v>41</v>
      </c>
      <c r="F3" s="165"/>
      <c r="G3" s="165"/>
      <c r="H3" s="165"/>
      <c r="I3" s="165"/>
      <c r="J3" s="165"/>
      <c r="K3" s="166"/>
    </row>
    <row r="4" spans="1:11" ht="15.75">
      <c r="A4" s="167" t="s">
        <v>1</v>
      </c>
      <c r="B4" s="168"/>
      <c r="C4" s="168"/>
      <c r="D4" s="169"/>
      <c r="E4" s="170"/>
      <c r="F4" s="170"/>
      <c r="G4" s="170"/>
      <c r="H4" s="170"/>
      <c r="I4" s="170"/>
      <c r="J4" s="170"/>
      <c r="K4" s="171"/>
    </row>
    <row r="5" spans="1:11" ht="18" customHeight="1" thickBot="1">
      <c r="A5" s="167" t="s">
        <v>2</v>
      </c>
      <c r="B5" s="172" t="s">
        <v>64</v>
      </c>
      <c r="C5" s="172"/>
      <c r="D5" s="173"/>
      <c r="E5" s="174"/>
      <c r="F5" s="170"/>
      <c r="G5" s="175"/>
      <c r="H5" s="170"/>
      <c r="I5" s="170"/>
      <c r="J5" s="170"/>
      <c r="K5" s="171"/>
    </row>
    <row r="6" spans="1:11" ht="69" customHeight="1" thickBot="1" thickTop="1">
      <c r="A6" s="26" t="s">
        <v>3</v>
      </c>
      <c r="B6" s="26"/>
      <c r="C6" s="27" t="s">
        <v>26</v>
      </c>
      <c r="D6" s="28" t="s">
        <v>118</v>
      </c>
      <c r="E6" s="29" t="s">
        <v>5</v>
      </c>
      <c r="F6" s="30" t="s">
        <v>4</v>
      </c>
      <c r="G6" s="31" t="s">
        <v>132</v>
      </c>
      <c r="H6" s="31" t="s">
        <v>139</v>
      </c>
      <c r="I6" s="31" t="s">
        <v>133</v>
      </c>
      <c r="J6" s="31" t="s">
        <v>134</v>
      </c>
      <c r="K6" s="32" t="s">
        <v>135</v>
      </c>
    </row>
    <row r="7" spans="1:12" ht="16.5" customHeight="1" thickBot="1">
      <c r="A7" s="33"/>
      <c r="B7" s="33"/>
      <c r="C7" s="34"/>
      <c r="D7" s="35"/>
      <c r="E7" s="36"/>
      <c r="F7" s="37"/>
      <c r="G7" s="38"/>
      <c r="H7" s="39"/>
      <c r="I7" s="39"/>
      <c r="J7" s="39"/>
      <c r="K7" s="40"/>
      <c r="L7" s="7"/>
    </row>
    <row r="8" spans="1:12" ht="16.5" thickBot="1">
      <c r="A8" s="41"/>
      <c r="B8" s="42" t="s">
        <v>131</v>
      </c>
      <c r="C8" s="43" t="s">
        <v>69</v>
      </c>
      <c r="D8" s="44"/>
      <c r="E8" s="45"/>
      <c r="F8" s="45"/>
      <c r="G8" s="45"/>
      <c r="H8" s="46"/>
      <c r="I8" s="45"/>
      <c r="J8" s="46"/>
      <c r="K8" s="47">
        <f>SUM(K9:K25)</f>
        <v>0</v>
      </c>
      <c r="L8" s="6"/>
    </row>
    <row r="9" spans="1:13" ht="15.75">
      <c r="A9" s="48" t="s">
        <v>7</v>
      </c>
      <c r="B9" s="49"/>
      <c r="C9" s="50" t="s">
        <v>59</v>
      </c>
      <c r="D9" s="51" t="s">
        <v>119</v>
      </c>
      <c r="E9" s="52" t="s">
        <v>6</v>
      </c>
      <c r="F9" s="53">
        <v>7</v>
      </c>
      <c r="G9" s="54">
        <v>0</v>
      </c>
      <c r="H9" s="54">
        <f>G9*F9</f>
        <v>0</v>
      </c>
      <c r="I9" s="54">
        <v>0</v>
      </c>
      <c r="J9" s="54">
        <f>I9*F9</f>
        <v>0</v>
      </c>
      <c r="K9" s="55">
        <f>J9+H9</f>
        <v>0</v>
      </c>
      <c r="L9" s="6"/>
      <c r="M9" s="6"/>
    </row>
    <row r="10" spans="1:12" ht="15.75">
      <c r="A10" s="48" t="s">
        <v>8</v>
      </c>
      <c r="B10" s="49"/>
      <c r="C10" s="50" t="s">
        <v>94</v>
      </c>
      <c r="D10" s="51" t="s">
        <v>119</v>
      </c>
      <c r="E10" s="52" t="s">
        <v>17</v>
      </c>
      <c r="F10" s="53">
        <v>100</v>
      </c>
      <c r="G10" s="54">
        <v>0</v>
      </c>
      <c r="H10" s="54">
        <f>G10*F10</f>
        <v>0</v>
      </c>
      <c r="I10" s="54">
        <v>0</v>
      </c>
      <c r="J10" s="54">
        <f>I10*F10</f>
        <v>0</v>
      </c>
      <c r="K10" s="55">
        <f>J10+H10</f>
        <v>0</v>
      </c>
      <c r="L10" s="6"/>
    </row>
    <row r="11" spans="1:12" ht="15.75">
      <c r="A11" s="48" t="s">
        <v>9</v>
      </c>
      <c r="B11" s="49"/>
      <c r="C11" s="50" t="s">
        <v>62</v>
      </c>
      <c r="D11" s="51" t="s">
        <v>119</v>
      </c>
      <c r="E11" s="52" t="s">
        <v>17</v>
      </c>
      <c r="F11" s="53">
        <v>340</v>
      </c>
      <c r="G11" s="54">
        <v>0</v>
      </c>
      <c r="H11" s="54">
        <f>G11*F11</f>
        <v>0</v>
      </c>
      <c r="I11" s="54">
        <v>0</v>
      </c>
      <c r="J11" s="54">
        <f>I11*F11</f>
        <v>0</v>
      </c>
      <c r="K11" s="55">
        <f>J11+H11</f>
        <v>0</v>
      </c>
      <c r="L11" s="6"/>
    </row>
    <row r="12" spans="1:11" ht="15.75">
      <c r="A12" s="48" t="s">
        <v>10</v>
      </c>
      <c r="B12" s="49"/>
      <c r="C12" s="50" t="s">
        <v>65</v>
      </c>
      <c r="D12" s="51" t="s">
        <v>119</v>
      </c>
      <c r="E12" s="52" t="s">
        <v>6</v>
      </c>
      <c r="F12" s="53">
        <v>25</v>
      </c>
      <c r="G12" s="54">
        <v>0</v>
      </c>
      <c r="H12" s="54">
        <f aca="true" t="shared" si="0" ref="H12:H24">G12*F12</f>
        <v>0</v>
      </c>
      <c r="I12" s="54">
        <v>0</v>
      </c>
      <c r="J12" s="54">
        <f aca="true" t="shared" si="1" ref="J12:J24">I12*F12</f>
        <v>0</v>
      </c>
      <c r="K12" s="55">
        <f aca="true" t="shared" si="2" ref="K12:K24">J12+H12</f>
        <v>0</v>
      </c>
    </row>
    <row r="13" spans="1:11" ht="15.75">
      <c r="A13" s="48" t="s">
        <v>11</v>
      </c>
      <c r="B13" s="49"/>
      <c r="C13" s="50" t="s">
        <v>66</v>
      </c>
      <c r="D13" s="51" t="s">
        <v>119</v>
      </c>
      <c r="E13" s="52" t="s">
        <v>6</v>
      </c>
      <c r="F13" s="56">
        <v>534</v>
      </c>
      <c r="G13" s="54">
        <v>0</v>
      </c>
      <c r="H13" s="54">
        <f t="shared" si="0"/>
        <v>0</v>
      </c>
      <c r="I13" s="54">
        <v>0</v>
      </c>
      <c r="J13" s="54">
        <f t="shared" si="1"/>
        <v>0</v>
      </c>
      <c r="K13" s="55">
        <f t="shared" si="2"/>
        <v>0</v>
      </c>
    </row>
    <row r="14" spans="1:11" ht="15.75">
      <c r="A14" s="48" t="s">
        <v>12</v>
      </c>
      <c r="B14" s="49"/>
      <c r="C14" s="50" t="s">
        <v>110</v>
      </c>
      <c r="D14" s="51" t="s">
        <v>119</v>
      </c>
      <c r="E14" s="52" t="s">
        <v>17</v>
      </c>
      <c r="F14" s="56">
        <v>40000</v>
      </c>
      <c r="G14" s="54">
        <v>0</v>
      </c>
      <c r="H14" s="54">
        <f t="shared" si="0"/>
        <v>0</v>
      </c>
      <c r="I14" s="54">
        <v>0</v>
      </c>
      <c r="J14" s="54">
        <f t="shared" si="1"/>
        <v>0</v>
      </c>
      <c r="K14" s="55">
        <f t="shared" si="2"/>
        <v>0</v>
      </c>
    </row>
    <row r="15" spans="1:11" ht="15.75">
      <c r="A15" s="48" t="s">
        <v>13</v>
      </c>
      <c r="B15" s="49"/>
      <c r="C15" s="50" t="s">
        <v>91</v>
      </c>
      <c r="D15" s="51"/>
      <c r="E15" s="52" t="s">
        <v>6</v>
      </c>
      <c r="F15" s="56">
        <v>235</v>
      </c>
      <c r="G15" s="54">
        <v>0</v>
      </c>
      <c r="H15" s="54">
        <f t="shared" si="0"/>
        <v>0</v>
      </c>
      <c r="I15" s="54">
        <v>0</v>
      </c>
      <c r="J15" s="54">
        <f t="shared" si="1"/>
        <v>0</v>
      </c>
      <c r="K15" s="55">
        <f t="shared" si="2"/>
        <v>0</v>
      </c>
    </row>
    <row r="16" spans="1:11" ht="15.75">
      <c r="A16" s="48" t="s">
        <v>14</v>
      </c>
      <c r="B16" s="49"/>
      <c r="C16" s="50" t="s">
        <v>43</v>
      </c>
      <c r="D16" s="51"/>
      <c r="E16" s="52" t="s">
        <v>6</v>
      </c>
      <c r="F16" s="56">
        <v>235</v>
      </c>
      <c r="G16" s="54">
        <v>0</v>
      </c>
      <c r="H16" s="54">
        <f t="shared" si="0"/>
        <v>0</v>
      </c>
      <c r="I16" s="54">
        <v>0</v>
      </c>
      <c r="J16" s="54">
        <f t="shared" si="1"/>
        <v>0</v>
      </c>
      <c r="K16" s="55">
        <f t="shared" si="2"/>
        <v>0</v>
      </c>
    </row>
    <row r="17" spans="1:11" ht="15.75">
      <c r="A17" s="48" t="s">
        <v>15</v>
      </c>
      <c r="B17" s="49"/>
      <c r="C17" s="50" t="s">
        <v>100</v>
      </c>
      <c r="D17" s="51" t="s">
        <v>119</v>
      </c>
      <c r="E17" s="52" t="s">
        <v>6</v>
      </c>
      <c r="F17" s="56">
        <v>235</v>
      </c>
      <c r="G17" s="54">
        <v>0</v>
      </c>
      <c r="H17" s="54">
        <f t="shared" si="0"/>
        <v>0</v>
      </c>
      <c r="I17" s="54">
        <v>0</v>
      </c>
      <c r="J17" s="54">
        <f t="shared" si="1"/>
        <v>0</v>
      </c>
      <c r="K17" s="55">
        <f t="shared" si="2"/>
        <v>0</v>
      </c>
    </row>
    <row r="18" spans="1:11" ht="15.75">
      <c r="A18" s="48" t="s">
        <v>16</v>
      </c>
      <c r="B18" s="49"/>
      <c r="C18" s="50" t="s">
        <v>60</v>
      </c>
      <c r="D18" s="51"/>
      <c r="E18" s="52" t="s">
        <v>6</v>
      </c>
      <c r="F18" s="56">
        <v>226</v>
      </c>
      <c r="G18" s="54">
        <v>0</v>
      </c>
      <c r="H18" s="54">
        <f t="shared" si="0"/>
        <v>0</v>
      </c>
      <c r="I18" s="54">
        <v>0</v>
      </c>
      <c r="J18" s="54">
        <f t="shared" si="1"/>
        <v>0</v>
      </c>
      <c r="K18" s="55">
        <f t="shared" si="2"/>
        <v>0</v>
      </c>
    </row>
    <row r="19" spans="1:11" ht="15.75">
      <c r="A19" s="48" t="s">
        <v>18</v>
      </c>
      <c r="B19" s="49" t="s">
        <v>95</v>
      </c>
      <c r="C19" s="50" t="s">
        <v>96</v>
      </c>
      <c r="D19" s="51"/>
      <c r="E19" s="52" t="s">
        <v>6</v>
      </c>
      <c r="F19" s="56">
        <v>32</v>
      </c>
      <c r="G19" s="54">
        <v>0</v>
      </c>
      <c r="H19" s="54">
        <f t="shared" si="0"/>
        <v>0</v>
      </c>
      <c r="I19" s="54">
        <v>0</v>
      </c>
      <c r="J19" s="54">
        <f t="shared" si="1"/>
        <v>0</v>
      </c>
      <c r="K19" s="55">
        <f t="shared" si="2"/>
        <v>0</v>
      </c>
    </row>
    <row r="20" spans="1:11" ht="15.75">
      <c r="A20" s="48" t="s">
        <v>19</v>
      </c>
      <c r="B20" s="49" t="s">
        <v>97</v>
      </c>
      <c r="C20" s="50" t="s">
        <v>98</v>
      </c>
      <c r="D20" s="51"/>
      <c r="E20" s="52" t="s">
        <v>6</v>
      </c>
      <c r="F20" s="56">
        <v>32</v>
      </c>
      <c r="G20" s="54">
        <v>0</v>
      </c>
      <c r="H20" s="54">
        <f t="shared" si="0"/>
        <v>0</v>
      </c>
      <c r="I20" s="54">
        <v>0</v>
      </c>
      <c r="J20" s="54">
        <f t="shared" si="1"/>
        <v>0</v>
      </c>
      <c r="K20" s="55">
        <f t="shared" si="2"/>
        <v>0</v>
      </c>
    </row>
    <row r="21" spans="1:11" ht="15.75">
      <c r="A21" s="48" t="s">
        <v>20</v>
      </c>
      <c r="B21" s="49" t="s">
        <v>99</v>
      </c>
      <c r="C21" s="50" t="s">
        <v>101</v>
      </c>
      <c r="D21" s="51" t="s">
        <v>119</v>
      </c>
      <c r="E21" s="52" t="s">
        <v>6</v>
      </c>
      <c r="F21" s="56">
        <v>32</v>
      </c>
      <c r="G21" s="54">
        <v>0</v>
      </c>
      <c r="H21" s="54">
        <f t="shared" si="0"/>
        <v>0</v>
      </c>
      <c r="I21" s="54">
        <v>0</v>
      </c>
      <c r="J21" s="54">
        <f t="shared" si="1"/>
        <v>0</v>
      </c>
      <c r="K21" s="55">
        <f t="shared" si="2"/>
        <v>0</v>
      </c>
    </row>
    <row r="22" spans="1:11" ht="15.75">
      <c r="A22" s="48" t="s">
        <v>21</v>
      </c>
      <c r="B22" s="49"/>
      <c r="C22" s="50" t="s">
        <v>90</v>
      </c>
      <c r="D22" s="51"/>
      <c r="E22" s="52" t="s">
        <v>6</v>
      </c>
      <c r="F22" s="56">
        <v>41</v>
      </c>
      <c r="G22" s="54">
        <v>0</v>
      </c>
      <c r="H22" s="54">
        <f t="shared" si="0"/>
        <v>0</v>
      </c>
      <c r="I22" s="54">
        <v>0</v>
      </c>
      <c r="J22" s="54">
        <f t="shared" si="1"/>
        <v>0</v>
      </c>
      <c r="K22" s="55">
        <f t="shared" si="2"/>
        <v>0</v>
      </c>
    </row>
    <row r="23" spans="1:11" ht="15.75">
      <c r="A23" s="48" t="s">
        <v>22</v>
      </c>
      <c r="B23" s="49"/>
      <c r="C23" s="50" t="s">
        <v>67</v>
      </c>
      <c r="D23" s="51"/>
      <c r="E23" s="52" t="s">
        <v>6</v>
      </c>
      <c r="F23" s="56">
        <v>11</v>
      </c>
      <c r="G23" s="54">
        <v>0</v>
      </c>
      <c r="H23" s="54">
        <f t="shared" si="0"/>
        <v>0</v>
      </c>
      <c r="I23" s="54">
        <v>0</v>
      </c>
      <c r="J23" s="54">
        <f t="shared" si="1"/>
        <v>0</v>
      </c>
      <c r="K23" s="55">
        <f t="shared" si="2"/>
        <v>0</v>
      </c>
    </row>
    <row r="24" spans="1:11" ht="15.75">
      <c r="A24" s="48" t="s">
        <v>23</v>
      </c>
      <c r="B24" s="49"/>
      <c r="C24" s="50" t="s">
        <v>68</v>
      </c>
      <c r="D24" s="51"/>
      <c r="E24" s="52" t="s">
        <v>6</v>
      </c>
      <c r="F24" s="56">
        <v>14</v>
      </c>
      <c r="G24" s="54">
        <v>0</v>
      </c>
      <c r="H24" s="54">
        <f t="shared" si="0"/>
        <v>0</v>
      </c>
      <c r="I24" s="54">
        <v>0</v>
      </c>
      <c r="J24" s="54">
        <f t="shared" si="1"/>
        <v>0</v>
      </c>
      <c r="K24" s="55">
        <f t="shared" si="2"/>
        <v>0</v>
      </c>
    </row>
    <row r="25" spans="1:15" ht="16.5" thickBot="1">
      <c r="A25" s="48"/>
      <c r="B25" s="49"/>
      <c r="C25" s="50"/>
      <c r="D25" s="51"/>
      <c r="E25" s="57"/>
      <c r="F25" s="58"/>
      <c r="G25" s="59"/>
      <c r="H25" s="59"/>
      <c r="I25" s="59"/>
      <c r="J25" s="59"/>
      <c r="K25" s="60"/>
      <c r="L25" s="9"/>
      <c r="M25" s="9"/>
      <c r="N25" s="10"/>
      <c r="O25" s="10"/>
    </row>
    <row r="26" spans="1:15" ht="16.5" thickBot="1">
      <c r="A26" s="41"/>
      <c r="B26" s="41"/>
      <c r="C26" s="43" t="s">
        <v>89</v>
      </c>
      <c r="D26" s="61"/>
      <c r="E26" s="45"/>
      <c r="F26" s="45"/>
      <c r="G26" s="45"/>
      <c r="H26" s="46"/>
      <c r="I26" s="45"/>
      <c r="J26" s="46"/>
      <c r="K26" s="47">
        <f>SUM(K27:K39)</f>
        <v>0</v>
      </c>
      <c r="L26" s="9"/>
      <c r="M26" s="9"/>
      <c r="N26" s="10"/>
      <c r="O26" s="10"/>
    </row>
    <row r="27" spans="1:11" ht="15.75">
      <c r="A27" s="48" t="s">
        <v>7</v>
      </c>
      <c r="B27" s="49"/>
      <c r="C27" s="62" t="s">
        <v>80</v>
      </c>
      <c r="D27" s="51" t="s">
        <v>119</v>
      </c>
      <c r="E27" s="52" t="s">
        <v>17</v>
      </c>
      <c r="F27" s="56">
        <v>200</v>
      </c>
      <c r="G27" s="54">
        <v>0</v>
      </c>
      <c r="H27" s="54">
        <f>G27*F27</f>
        <v>0</v>
      </c>
      <c r="I27" s="54">
        <v>0</v>
      </c>
      <c r="J27" s="54">
        <f>I27*F27</f>
        <v>0</v>
      </c>
      <c r="K27" s="55">
        <f>J27+H27</f>
        <v>0</v>
      </c>
    </row>
    <row r="28" spans="1:11" ht="15.75">
      <c r="A28" s="48" t="s">
        <v>8</v>
      </c>
      <c r="B28" s="49"/>
      <c r="C28" s="50" t="s">
        <v>81</v>
      </c>
      <c r="D28" s="51" t="s">
        <v>119</v>
      </c>
      <c r="E28" s="52" t="s">
        <v>6</v>
      </c>
      <c r="F28" s="56">
        <v>8</v>
      </c>
      <c r="G28" s="54">
        <v>0</v>
      </c>
      <c r="H28" s="54">
        <f aca="true" t="shared" si="3" ref="H28:H38">G28*F28</f>
        <v>0</v>
      </c>
      <c r="I28" s="54">
        <v>0</v>
      </c>
      <c r="J28" s="54">
        <f aca="true" t="shared" si="4" ref="J28:J38">I28*F28</f>
        <v>0</v>
      </c>
      <c r="K28" s="55">
        <f aca="true" t="shared" si="5" ref="K28:K38">J28+H28</f>
        <v>0</v>
      </c>
    </row>
    <row r="29" spans="1:11" ht="15.75">
      <c r="A29" s="48" t="s">
        <v>9</v>
      </c>
      <c r="B29" s="49"/>
      <c r="C29" s="50" t="s">
        <v>39</v>
      </c>
      <c r="D29" s="51"/>
      <c r="E29" s="52" t="s">
        <v>6</v>
      </c>
      <c r="F29" s="56">
        <v>8</v>
      </c>
      <c r="G29" s="54">
        <v>0</v>
      </c>
      <c r="H29" s="54">
        <f t="shared" si="3"/>
        <v>0</v>
      </c>
      <c r="I29" s="54">
        <v>0</v>
      </c>
      <c r="J29" s="54">
        <f t="shared" si="4"/>
        <v>0</v>
      </c>
      <c r="K29" s="55">
        <f t="shared" si="5"/>
        <v>0</v>
      </c>
    </row>
    <row r="30" spans="1:11" ht="15.75">
      <c r="A30" s="48" t="s">
        <v>10</v>
      </c>
      <c r="B30" s="49"/>
      <c r="C30" s="50" t="s">
        <v>54</v>
      </c>
      <c r="D30" s="51" t="s">
        <v>119</v>
      </c>
      <c r="E30" s="52" t="s">
        <v>6</v>
      </c>
      <c r="F30" s="56">
        <v>16</v>
      </c>
      <c r="G30" s="54">
        <v>0</v>
      </c>
      <c r="H30" s="54">
        <f t="shared" si="3"/>
        <v>0</v>
      </c>
      <c r="I30" s="54">
        <v>0</v>
      </c>
      <c r="J30" s="54">
        <f t="shared" si="4"/>
        <v>0</v>
      </c>
      <c r="K30" s="55">
        <f t="shared" si="5"/>
        <v>0</v>
      </c>
    </row>
    <row r="31" spans="1:11" ht="15.75">
      <c r="A31" s="48" t="s">
        <v>11</v>
      </c>
      <c r="B31" s="49"/>
      <c r="C31" s="50" t="s">
        <v>38</v>
      </c>
      <c r="D31" s="51" t="s">
        <v>119</v>
      </c>
      <c r="E31" s="52" t="s">
        <v>6</v>
      </c>
      <c r="F31" s="56">
        <v>2</v>
      </c>
      <c r="G31" s="54">
        <v>0</v>
      </c>
      <c r="H31" s="54">
        <f t="shared" si="3"/>
        <v>0</v>
      </c>
      <c r="I31" s="54">
        <v>0</v>
      </c>
      <c r="J31" s="54">
        <f t="shared" si="4"/>
        <v>0</v>
      </c>
      <c r="K31" s="55">
        <f t="shared" si="5"/>
        <v>0</v>
      </c>
    </row>
    <row r="32" spans="1:11" ht="15.75">
      <c r="A32" s="48" t="s">
        <v>12</v>
      </c>
      <c r="B32" s="49"/>
      <c r="C32" s="50" t="s">
        <v>61</v>
      </c>
      <c r="D32" s="51" t="s">
        <v>119</v>
      </c>
      <c r="E32" s="52" t="s">
        <v>6</v>
      </c>
      <c r="F32" s="56">
        <v>2</v>
      </c>
      <c r="G32" s="54">
        <v>0</v>
      </c>
      <c r="H32" s="54">
        <f t="shared" si="3"/>
        <v>0</v>
      </c>
      <c r="I32" s="54">
        <v>0</v>
      </c>
      <c r="J32" s="54">
        <f t="shared" si="4"/>
        <v>0</v>
      </c>
      <c r="K32" s="55">
        <f t="shared" si="5"/>
        <v>0</v>
      </c>
    </row>
    <row r="33" spans="1:11" ht="15.75">
      <c r="A33" s="48" t="s">
        <v>13</v>
      </c>
      <c r="B33" s="49"/>
      <c r="C33" s="50" t="s">
        <v>35</v>
      </c>
      <c r="D33" s="51"/>
      <c r="E33" s="52" t="s">
        <v>6</v>
      </c>
      <c r="F33" s="63">
        <v>2</v>
      </c>
      <c r="G33" s="54">
        <v>0</v>
      </c>
      <c r="H33" s="54">
        <f t="shared" si="3"/>
        <v>0</v>
      </c>
      <c r="I33" s="54">
        <v>0</v>
      </c>
      <c r="J33" s="54">
        <f t="shared" si="4"/>
        <v>0</v>
      </c>
      <c r="K33" s="55">
        <f t="shared" si="5"/>
        <v>0</v>
      </c>
    </row>
    <row r="34" spans="1:11" ht="15.75">
      <c r="A34" s="48" t="s">
        <v>14</v>
      </c>
      <c r="B34" s="49"/>
      <c r="C34" s="50" t="s">
        <v>36</v>
      </c>
      <c r="D34" s="51"/>
      <c r="E34" s="52" t="s">
        <v>6</v>
      </c>
      <c r="F34" s="63">
        <v>2</v>
      </c>
      <c r="G34" s="54">
        <v>0</v>
      </c>
      <c r="H34" s="54">
        <f t="shared" si="3"/>
        <v>0</v>
      </c>
      <c r="I34" s="54">
        <v>0</v>
      </c>
      <c r="J34" s="54">
        <f t="shared" si="4"/>
        <v>0</v>
      </c>
      <c r="K34" s="55">
        <f t="shared" si="5"/>
        <v>0</v>
      </c>
    </row>
    <row r="35" spans="1:11" ht="15.75">
      <c r="A35" s="48" t="s">
        <v>15</v>
      </c>
      <c r="B35" s="49"/>
      <c r="C35" s="50" t="s">
        <v>27</v>
      </c>
      <c r="D35" s="51"/>
      <c r="E35" s="52" t="s">
        <v>6</v>
      </c>
      <c r="F35" s="64">
        <v>2</v>
      </c>
      <c r="G35" s="54">
        <v>0</v>
      </c>
      <c r="H35" s="54">
        <f t="shared" si="3"/>
        <v>0</v>
      </c>
      <c r="I35" s="54">
        <v>0</v>
      </c>
      <c r="J35" s="54">
        <f t="shared" si="4"/>
        <v>0</v>
      </c>
      <c r="K35" s="55">
        <f t="shared" si="5"/>
        <v>0</v>
      </c>
    </row>
    <row r="36" spans="1:11" ht="15.75">
      <c r="A36" s="48" t="s">
        <v>16</v>
      </c>
      <c r="B36" s="49"/>
      <c r="C36" s="50" t="s">
        <v>28</v>
      </c>
      <c r="D36" s="51"/>
      <c r="E36" s="52" t="s">
        <v>6</v>
      </c>
      <c r="F36" s="56">
        <v>16</v>
      </c>
      <c r="G36" s="54">
        <v>0</v>
      </c>
      <c r="H36" s="54">
        <f t="shared" si="3"/>
        <v>0</v>
      </c>
      <c r="I36" s="54">
        <v>0</v>
      </c>
      <c r="J36" s="54">
        <f t="shared" si="4"/>
        <v>0</v>
      </c>
      <c r="K36" s="55">
        <f t="shared" si="5"/>
        <v>0</v>
      </c>
    </row>
    <row r="37" spans="1:11" ht="15.75">
      <c r="A37" s="48" t="s">
        <v>18</v>
      </c>
      <c r="B37" s="49"/>
      <c r="C37" s="50" t="s">
        <v>55</v>
      </c>
      <c r="D37" s="51"/>
      <c r="E37" s="52" t="s">
        <v>6</v>
      </c>
      <c r="F37" s="56">
        <v>40</v>
      </c>
      <c r="G37" s="54">
        <v>0</v>
      </c>
      <c r="H37" s="54">
        <f t="shared" si="3"/>
        <v>0</v>
      </c>
      <c r="I37" s="54">
        <v>0</v>
      </c>
      <c r="J37" s="54">
        <f t="shared" si="4"/>
        <v>0</v>
      </c>
      <c r="K37" s="55">
        <f t="shared" si="5"/>
        <v>0</v>
      </c>
    </row>
    <row r="38" spans="1:11" ht="15.75">
      <c r="A38" s="48" t="s">
        <v>19</v>
      </c>
      <c r="B38" s="65"/>
      <c r="C38" s="50" t="s">
        <v>56</v>
      </c>
      <c r="D38" s="51" t="s">
        <v>119</v>
      </c>
      <c r="E38" s="52" t="s">
        <v>6</v>
      </c>
      <c r="F38" s="66">
        <v>2</v>
      </c>
      <c r="G38" s="67">
        <v>0</v>
      </c>
      <c r="H38" s="68">
        <f t="shared" si="3"/>
        <v>0</v>
      </c>
      <c r="I38" s="54">
        <v>0</v>
      </c>
      <c r="J38" s="54">
        <f t="shared" si="4"/>
        <v>0</v>
      </c>
      <c r="K38" s="55">
        <f t="shared" si="5"/>
        <v>0</v>
      </c>
    </row>
    <row r="39" spans="1:15" ht="16.5" thickBot="1">
      <c r="A39" s="48"/>
      <c r="B39" s="49"/>
      <c r="C39" s="50"/>
      <c r="D39" s="51"/>
      <c r="E39" s="52"/>
      <c r="F39" s="66"/>
      <c r="G39" s="69"/>
      <c r="H39" s="69"/>
      <c r="I39" s="69"/>
      <c r="J39" s="69"/>
      <c r="K39" s="70"/>
      <c r="L39" s="9"/>
      <c r="M39" s="9"/>
      <c r="N39" s="10"/>
      <c r="O39" s="10"/>
    </row>
    <row r="40" spans="1:15" ht="16.5" thickBot="1">
      <c r="A40" s="41"/>
      <c r="B40" s="41"/>
      <c r="C40" s="43" t="s">
        <v>70</v>
      </c>
      <c r="D40" s="61"/>
      <c r="E40" s="45"/>
      <c r="F40" s="45"/>
      <c r="G40" s="45"/>
      <c r="H40" s="46"/>
      <c r="I40" s="71"/>
      <c r="J40" s="46"/>
      <c r="K40" s="47">
        <f>SUM(K41:K54)</f>
        <v>0</v>
      </c>
      <c r="L40" s="13"/>
      <c r="M40" s="9"/>
      <c r="N40" s="10"/>
      <c r="O40" s="10"/>
    </row>
    <row r="41" spans="1:13" ht="30">
      <c r="A41" s="48" t="s">
        <v>7</v>
      </c>
      <c r="B41" s="49"/>
      <c r="C41" s="72" t="s">
        <v>92</v>
      </c>
      <c r="D41" s="73"/>
      <c r="E41" s="52" t="s">
        <v>6</v>
      </c>
      <c r="F41" s="66">
        <v>1</v>
      </c>
      <c r="G41" s="54">
        <v>0</v>
      </c>
      <c r="H41" s="54">
        <f>G41*F41</f>
        <v>0</v>
      </c>
      <c r="I41" s="54">
        <v>0</v>
      </c>
      <c r="J41" s="54">
        <f aca="true" t="shared" si="6" ref="J41:J53">I41*F41</f>
        <v>0</v>
      </c>
      <c r="K41" s="55">
        <f aca="true" t="shared" si="7" ref="K41:K53">H41+J41</f>
        <v>0</v>
      </c>
      <c r="M41" s="11"/>
    </row>
    <row r="42" spans="1:13" ht="15.75">
      <c r="A42" s="48" t="s">
        <v>8</v>
      </c>
      <c r="B42" s="49"/>
      <c r="C42" s="72" t="s">
        <v>93</v>
      </c>
      <c r="D42" s="73"/>
      <c r="E42" s="52" t="s">
        <v>6</v>
      </c>
      <c r="F42" s="66">
        <v>1</v>
      </c>
      <c r="G42" s="54">
        <v>0</v>
      </c>
      <c r="H42" s="54">
        <f aca="true" t="shared" si="8" ref="H42:H51">G42*F42</f>
        <v>0</v>
      </c>
      <c r="I42" s="54">
        <v>0</v>
      </c>
      <c r="J42" s="54">
        <f t="shared" si="6"/>
        <v>0</v>
      </c>
      <c r="K42" s="55">
        <f t="shared" si="7"/>
        <v>0</v>
      </c>
      <c r="M42" s="11"/>
    </row>
    <row r="43" spans="1:13" ht="15.75">
      <c r="A43" s="48" t="s">
        <v>9</v>
      </c>
      <c r="B43" s="49"/>
      <c r="C43" s="50" t="s">
        <v>72</v>
      </c>
      <c r="D43" s="51"/>
      <c r="E43" s="52" t="s">
        <v>6</v>
      </c>
      <c r="F43" s="66">
        <v>1</v>
      </c>
      <c r="G43" s="54">
        <v>0</v>
      </c>
      <c r="H43" s="54">
        <f t="shared" si="8"/>
        <v>0</v>
      </c>
      <c r="I43" s="54">
        <v>0</v>
      </c>
      <c r="J43" s="54">
        <f t="shared" si="6"/>
        <v>0</v>
      </c>
      <c r="K43" s="55">
        <f t="shared" si="7"/>
        <v>0</v>
      </c>
      <c r="M43" s="11"/>
    </row>
    <row r="44" spans="1:13" ht="15.75">
      <c r="A44" s="48" t="s">
        <v>10</v>
      </c>
      <c r="B44" s="49"/>
      <c r="C44" s="50" t="s">
        <v>73</v>
      </c>
      <c r="D44" s="51"/>
      <c r="E44" s="52" t="s">
        <v>6</v>
      </c>
      <c r="F44" s="66">
        <v>1</v>
      </c>
      <c r="G44" s="54">
        <v>0</v>
      </c>
      <c r="H44" s="54">
        <f t="shared" si="8"/>
        <v>0</v>
      </c>
      <c r="I44" s="54">
        <v>0</v>
      </c>
      <c r="J44" s="54">
        <f t="shared" si="6"/>
        <v>0</v>
      </c>
      <c r="K44" s="55">
        <f t="shared" si="7"/>
        <v>0</v>
      </c>
      <c r="M44" s="11"/>
    </row>
    <row r="45" spans="1:13" ht="15.75">
      <c r="A45" s="48" t="s">
        <v>11</v>
      </c>
      <c r="B45" s="49"/>
      <c r="C45" s="50" t="s">
        <v>74</v>
      </c>
      <c r="D45" s="51"/>
      <c r="E45" s="52" t="s">
        <v>6</v>
      </c>
      <c r="F45" s="66">
        <v>1</v>
      </c>
      <c r="G45" s="54">
        <v>0</v>
      </c>
      <c r="H45" s="54">
        <f t="shared" si="8"/>
        <v>0</v>
      </c>
      <c r="I45" s="54">
        <v>0</v>
      </c>
      <c r="J45" s="54">
        <f t="shared" si="6"/>
        <v>0</v>
      </c>
      <c r="K45" s="55">
        <f t="shared" si="7"/>
        <v>0</v>
      </c>
      <c r="M45" s="11"/>
    </row>
    <row r="46" spans="1:13" ht="15.75">
      <c r="A46" s="48" t="s">
        <v>12</v>
      </c>
      <c r="B46" s="49"/>
      <c r="C46" s="50" t="s">
        <v>75</v>
      </c>
      <c r="D46" s="51"/>
      <c r="E46" s="52" t="s">
        <v>6</v>
      </c>
      <c r="F46" s="66">
        <v>2</v>
      </c>
      <c r="G46" s="54">
        <v>0</v>
      </c>
      <c r="H46" s="54">
        <f t="shared" si="8"/>
        <v>0</v>
      </c>
      <c r="I46" s="54">
        <v>0</v>
      </c>
      <c r="J46" s="54">
        <f t="shared" si="6"/>
        <v>0</v>
      </c>
      <c r="K46" s="55">
        <f t="shared" si="7"/>
        <v>0</v>
      </c>
      <c r="M46" s="11"/>
    </row>
    <row r="47" spans="1:13" ht="15.75">
      <c r="A47" s="48" t="s">
        <v>13</v>
      </c>
      <c r="B47" s="49"/>
      <c r="C47" s="50" t="s">
        <v>76</v>
      </c>
      <c r="D47" s="51"/>
      <c r="E47" s="52" t="s">
        <v>6</v>
      </c>
      <c r="F47" s="66">
        <v>2</v>
      </c>
      <c r="G47" s="54">
        <v>0</v>
      </c>
      <c r="H47" s="54">
        <f t="shared" si="8"/>
        <v>0</v>
      </c>
      <c r="I47" s="54">
        <v>0</v>
      </c>
      <c r="J47" s="54">
        <f t="shared" si="6"/>
        <v>0</v>
      </c>
      <c r="K47" s="55">
        <f t="shared" si="7"/>
        <v>0</v>
      </c>
      <c r="M47" s="11"/>
    </row>
    <row r="48" spans="1:13" ht="15.75">
      <c r="A48" s="48" t="s">
        <v>14</v>
      </c>
      <c r="B48" s="49"/>
      <c r="C48" s="50" t="s">
        <v>77</v>
      </c>
      <c r="D48" s="51"/>
      <c r="E48" s="52" t="s">
        <v>6</v>
      </c>
      <c r="F48" s="66">
        <v>24</v>
      </c>
      <c r="G48" s="54">
        <v>0</v>
      </c>
      <c r="H48" s="54">
        <f t="shared" si="8"/>
        <v>0</v>
      </c>
      <c r="I48" s="54">
        <v>0</v>
      </c>
      <c r="J48" s="54">
        <f t="shared" si="6"/>
        <v>0</v>
      </c>
      <c r="K48" s="55">
        <f t="shared" si="7"/>
        <v>0</v>
      </c>
      <c r="M48" s="11"/>
    </row>
    <row r="49" spans="1:13" ht="15.75">
      <c r="A49" s="48" t="s">
        <v>15</v>
      </c>
      <c r="B49" s="49"/>
      <c r="C49" s="50" t="s">
        <v>78</v>
      </c>
      <c r="D49" s="51"/>
      <c r="E49" s="52" t="s">
        <v>6</v>
      </c>
      <c r="F49" s="66">
        <v>4</v>
      </c>
      <c r="G49" s="54">
        <v>0</v>
      </c>
      <c r="H49" s="54">
        <f t="shared" si="8"/>
        <v>0</v>
      </c>
      <c r="I49" s="54">
        <v>0</v>
      </c>
      <c r="J49" s="54">
        <f t="shared" si="6"/>
        <v>0</v>
      </c>
      <c r="K49" s="55">
        <f t="shared" si="7"/>
        <v>0</v>
      </c>
      <c r="M49" s="11"/>
    </row>
    <row r="50" spans="1:13" ht="15.75">
      <c r="A50" s="48" t="s">
        <v>16</v>
      </c>
      <c r="B50" s="49"/>
      <c r="C50" s="50" t="s">
        <v>79</v>
      </c>
      <c r="D50" s="51"/>
      <c r="E50" s="52" t="s">
        <v>6</v>
      </c>
      <c r="F50" s="66">
        <v>4</v>
      </c>
      <c r="G50" s="54">
        <v>0</v>
      </c>
      <c r="H50" s="54">
        <f t="shared" si="8"/>
        <v>0</v>
      </c>
      <c r="I50" s="54">
        <v>0</v>
      </c>
      <c r="J50" s="54">
        <f t="shared" si="6"/>
        <v>0</v>
      </c>
      <c r="K50" s="55">
        <f t="shared" si="7"/>
        <v>0</v>
      </c>
      <c r="M50" s="11"/>
    </row>
    <row r="51" spans="1:13" ht="30">
      <c r="A51" s="48" t="s">
        <v>18</v>
      </c>
      <c r="B51" s="49"/>
      <c r="C51" s="72" t="s">
        <v>136</v>
      </c>
      <c r="D51" s="73"/>
      <c r="E51" s="52" t="s">
        <v>6</v>
      </c>
      <c r="F51" s="66">
        <v>1</v>
      </c>
      <c r="G51" s="54">
        <v>0</v>
      </c>
      <c r="H51" s="54">
        <f t="shared" si="8"/>
        <v>0</v>
      </c>
      <c r="I51" s="54">
        <v>0</v>
      </c>
      <c r="J51" s="54">
        <f t="shared" si="6"/>
        <v>0</v>
      </c>
      <c r="K51" s="55">
        <f t="shared" si="7"/>
        <v>0</v>
      </c>
      <c r="M51" s="11"/>
    </row>
    <row r="52" spans="1:13" ht="15.75">
      <c r="A52" s="48" t="s">
        <v>19</v>
      </c>
      <c r="B52" s="49"/>
      <c r="C52" s="50" t="s">
        <v>57</v>
      </c>
      <c r="D52" s="51"/>
      <c r="E52" s="52" t="s">
        <v>58</v>
      </c>
      <c r="F52" s="66">
        <v>1</v>
      </c>
      <c r="G52" s="54">
        <v>0</v>
      </c>
      <c r="H52" s="54">
        <f>G52*F52</f>
        <v>0</v>
      </c>
      <c r="I52" s="54">
        <v>0</v>
      </c>
      <c r="J52" s="54">
        <f t="shared" si="6"/>
        <v>0</v>
      </c>
      <c r="K52" s="55">
        <f t="shared" si="7"/>
        <v>0</v>
      </c>
      <c r="M52" s="11"/>
    </row>
    <row r="53" spans="1:13" ht="15.75">
      <c r="A53" s="48" t="s">
        <v>20</v>
      </c>
      <c r="B53" s="49"/>
      <c r="C53" s="50" t="s">
        <v>137</v>
      </c>
      <c r="D53" s="51"/>
      <c r="E53" s="52" t="s">
        <v>6</v>
      </c>
      <c r="F53" s="66">
        <v>2</v>
      </c>
      <c r="G53" s="54">
        <v>0</v>
      </c>
      <c r="H53" s="54">
        <f>G53*F53</f>
        <v>0</v>
      </c>
      <c r="I53" s="54">
        <v>0</v>
      </c>
      <c r="J53" s="54">
        <f t="shared" si="6"/>
        <v>0</v>
      </c>
      <c r="K53" s="55">
        <f t="shared" si="7"/>
        <v>0</v>
      </c>
      <c r="M53" s="11"/>
    </row>
    <row r="54" spans="1:13" ht="16.5" thickBot="1">
      <c r="A54" s="74"/>
      <c r="B54" s="74"/>
      <c r="C54" s="75"/>
      <c r="D54" s="76"/>
      <c r="E54" s="77"/>
      <c r="F54" s="78"/>
      <c r="G54" s="79"/>
      <c r="H54" s="79"/>
      <c r="I54" s="79"/>
      <c r="J54" s="79"/>
      <c r="K54" s="80"/>
      <c r="M54" s="11"/>
    </row>
    <row r="55" spans="1:13" ht="16.5" thickBot="1">
      <c r="A55" s="41"/>
      <c r="B55" s="41"/>
      <c r="C55" s="43" t="s">
        <v>71</v>
      </c>
      <c r="D55" s="61"/>
      <c r="E55" s="81"/>
      <c r="F55" s="45"/>
      <c r="G55" s="45"/>
      <c r="H55" s="46"/>
      <c r="I55" s="45"/>
      <c r="J55" s="46"/>
      <c r="K55" s="47">
        <f>SUM(K56:K81)</f>
        <v>0</v>
      </c>
      <c r="L55" s="7"/>
      <c r="M55" s="11"/>
    </row>
    <row r="56" spans="1:13" ht="15.75">
      <c r="A56" s="48" t="s">
        <v>7</v>
      </c>
      <c r="B56" s="49"/>
      <c r="C56" s="82" t="s">
        <v>44</v>
      </c>
      <c r="D56" s="83"/>
      <c r="E56" s="52" t="s">
        <v>17</v>
      </c>
      <c r="F56" s="84">
        <v>150</v>
      </c>
      <c r="G56" s="54">
        <v>0</v>
      </c>
      <c r="H56" s="54">
        <f>F56*G56</f>
        <v>0</v>
      </c>
      <c r="I56" s="54">
        <v>0</v>
      </c>
      <c r="J56" s="54">
        <f>F56*I56</f>
        <v>0</v>
      </c>
      <c r="K56" s="55">
        <f>H56+J56</f>
        <v>0</v>
      </c>
      <c r="M56" s="11"/>
    </row>
    <row r="57" spans="1:11" ht="15.75">
      <c r="A57" s="48" t="s">
        <v>8</v>
      </c>
      <c r="B57" s="49"/>
      <c r="C57" s="82" t="s">
        <v>45</v>
      </c>
      <c r="D57" s="83"/>
      <c r="E57" s="52" t="s">
        <v>17</v>
      </c>
      <c r="F57" s="84">
        <v>6</v>
      </c>
      <c r="G57" s="54">
        <v>0</v>
      </c>
      <c r="H57" s="54">
        <f>F57*G57</f>
        <v>0</v>
      </c>
      <c r="I57" s="54">
        <v>0</v>
      </c>
      <c r="J57" s="54">
        <f>F57*I57</f>
        <v>0</v>
      </c>
      <c r="K57" s="55">
        <f>H57+J57</f>
        <v>0</v>
      </c>
    </row>
    <row r="58" spans="1:11" ht="15.75">
      <c r="A58" s="48" t="s">
        <v>9</v>
      </c>
      <c r="B58" s="49"/>
      <c r="C58" s="82" t="s">
        <v>46</v>
      </c>
      <c r="D58" s="83"/>
      <c r="E58" s="52" t="s">
        <v>6</v>
      </c>
      <c r="F58" s="84">
        <v>80</v>
      </c>
      <c r="G58" s="54">
        <v>0</v>
      </c>
      <c r="H58" s="54">
        <f aca="true" t="shared" si="9" ref="H58:H80">F58*G58</f>
        <v>0</v>
      </c>
      <c r="I58" s="54">
        <v>0</v>
      </c>
      <c r="J58" s="54">
        <f aca="true" t="shared" si="10" ref="J58:J80">F58*I58</f>
        <v>0</v>
      </c>
      <c r="K58" s="55">
        <f aca="true" t="shared" si="11" ref="K58:K80">H58+J58</f>
        <v>0</v>
      </c>
    </row>
    <row r="59" spans="1:11" ht="15.75">
      <c r="A59" s="48" t="s">
        <v>10</v>
      </c>
      <c r="B59" s="49"/>
      <c r="C59" s="82" t="s">
        <v>47</v>
      </c>
      <c r="D59" s="83"/>
      <c r="E59" s="52" t="s">
        <v>6</v>
      </c>
      <c r="F59" s="84">
        <v>200</v>
      </c>
      <c r="G59" s="54">
        <v>0</v>
      </c>
      <c r="H59" s="54">
        <f t="shared" si="9"/>
        <v>0</v>
      </c>
      <c r="I59" s="54">
        <v>0</v>
      </c>
      <c r="J59" s="54">
        <f t="shared" si="10"/>
        <v>0</v>
      </c>
      <c r="K59" s="55">
        <f t="shared" si="11"/>
        <v>0</v>
      </c>
    </row>
    <row r="60" spans="1:11" ht="15.75">
      <c r="A60" s="48" t="s">
        <v>11</v>
      </c>
      <c r="B60" s="49"/>
      <c r="C60" s="82" t="s">
        <v>48</v>
      </c>
      <c r="D60" s="83"/>
      <c r="E60" s="52" t="s">
        <v>6</v>
      </c>
      <c r="F60" s="84">
        <v>50</v>
      </c>
      <c r="G60" s="54">
        <v>0</v>
      </c>
      <c r="H60" s="54">
        <f t="shared" si="9"/>
        <v>0</v>
      </c>
      <c r="I60" s="54">
        <v>0</v>
      </c>
      <c r="J60" s="54">
        <f t="shared" si="10"/>
        <v>0</v>
      </c>
      <c r="K60" s="55">
        <f t="shared" si="11"/>
        <v>0</v>
      </c>
    </row>
    <row r="61" spans="1:11" ht="15.75">
      <c r="A61" s="48" t="s">
        <v>12</v>
      </c>
      <c r="B61" s="49"/>
      <c r="C61" s="82" t="s">
        <v>49</v>
      </c>
      <c r="D61" s="83"/>
      <c r="E61" s="52" t="s">
        <v>6</v>
      </c>
      <c r="F61" s="84">
        <v>80</v>
      </c>
      <c r="G61" s="54">
        <v>0</v>
      </c>
      <c r="H61" s="54">
        <f t="shared" si="9"/>
        <v>0</v>
      </c>
      <c r="I61" s="54">
        <v>0</v>
      </c>
      <c r="J61" s="54">
        <f t="shared" si="10"/>
        <v>0</v>
      </c>
      <c r="K61" s="55">
        <f t="shared" si="11"/>
        <v>0</v>
      </c>
    </row>
    <row r="62" spans="1:11" ht="15.75">
      <c r="A62" s="48" t="s">
        <v>13</v>
      </c>
      <c r="B62" s="49"/>
      <c r="C62" s="82" t="s">
        <v>50</v>
      </c>
      <c r="D62" s="83"/>
      <c r="E62" s="52" t="s">
        <v>17</v>
      </c>
      <c r="F62" s="84">
        <v>80</v>
      </c>
      <c r="G62" s="54">
        <v>0</v>
      </c>
      <c r="H62" s="54">
        <f t="shared" si="9"/>
        <v>0</v>
      </c>
      <c r="I62" s="54">
        <v>0</v>
      </c>
      <c r="J62" s="54">
        <f t="shared" si="10"/>
        <v>0</v>
      </c>
      <c r="K62" s="55">
        <f t="shared" si="11"/>
        <v>0</v>
      </c>
    </row>
    <row r="63" spans="1:11" ht="15.75">
      <c r="A63" s="48" t="s">
        <v>14</v>
      </c>
      <c r="B63" s="49"/>
      <c r="C63" s="82" t="s">
        <v>84</v>
      </c>
      <c r="D63" s="83"/>
      <c r="E63" s="52" t="s">
        <v>17</v>
      </c>
      <c r="F63" s="84">
        <v>45</v>
      </c>
      <c r="G63" s="54">
        <v>0</v>
      </c>
      <c r="H63" s="54">
        <f t="shared" si="9"/>
        <v>0</v>
      </c>
      <c r="I63" s="54">
        <v>0</v>
      </c>
      <c r="J63" s="54">
        <f t="shared" si="10"/>
        <v>0</v>
      </c>
      <c r="K63" s="55">
        <f t="shared" si="11"/>
        <v>0</v>
      </c>
    </row>
    <row r="64" spans="1:12" ht="15.75">
      <c r="A64" s="48" t="s">
        <v>15</v>
      </c>
      <c r="B64" s="49"/>
      <c r="C64" s="82" t="s">
        <v>82</v>
      </c>
      <c r="D64" s="83"/>
      <c r="E64" s="52" t="s">
        <v>17</v>
      </c>
      <c r="F64" s="84">
        <v>330</v>
      </c>
      <c r="G64" s="54">
        <v>0</v>
      </c>
      <c r="H64" s="54">
        <f t="shared" si="9"/>
        <v>0</v>
      </c>
      <c r="I64" s="54">
        <v>0</v>
      </c>
      <c r="J64" s="54">
        <f t="shared" si="10"/>
        <v>0</v>
      </c>
      <c r="K64" s="55">
        <f t="shared" si="11"/>
        <v>0</v>
      </c>
      <c r="L64" s="12"/>
    </row>
    <row r="65" spans="1:11" ht="15.75">
      <c r="A65" s="48" t="s">
        <v>16</v>
      </c>
      <c r="B65" s="49"/>
      <c r="C65" s="82" t="s">
        <v>83</v>
      </c>
      <c r="D65" s="83"/>
      <c r="E65" s="52" t="s">
        <v>17</v>
      </c>
      <c r="F65" s="84">
        <v>160</v>
      </c>
      <c r="G65" s="54">
        <v>0</v>
      </c>
      <c r="H65" s="54">
        <f t="shared" si="9"/>
        <v>0</v>
      </c>
      <c r="I65" s="54">
        <v>0</v>
      </c>
      <c r="J65" s="54">
        <f t="shared" si="10"/>
        <v>0</v>
      </c>
      <c r="K65" s="55">
        <f t="shared" si="11"/>
        <v>0</v>
      </c>
    </row>
    <row r="66" spans="1:11" ht="15.75">
      <c r="A66" s="48" t="s">
        <v>18</v>
      </c>
      <c r="B66" s="49"/>
      <c r="C66" s="82" t="s">
        <v>103</v>
      </c>
      <c r="D66" s="83"/>
      <c r="E66" s="52" t="s">
        <v>17</v>
      </c>
      <c r="F66" s="84">
        <v>75</v>
      </c>
      <c r="G66" s="54">
        <v>0</v>
      </c>
      <c r="H66" s="54">
        <f>F66*G66</f>
        <v>0</v>
      </c>
      <c r="I66" s="54">
        <v>0</v>
      </c>
      <c r="J66" s="54">
        <f>F66*I66</f>
        <v>0</v>
      </c>
      <c r="K66" s="55">
        <f>H66+J66</f>
        <v>0</v>
      </c>
    </row>
    <row r="67" spans="1:11" ht="15.75">
      <c r="A67" s="48" t="s">
        <v>19</v>
      </c>
      <c r="B67" s="49"/>
      <c r="C67" s="82" t="s">
        <v>85</v>
      </c>
      <c r="D67" s="83"/>
      <c r="E67" s="52" t="s">
        <v>17</v>
      </c>
      <c r="F67" s="84">
        <v>115</v>
      </c>
      <c r="G67" s="54">
        <v>0</v>
      </c>
      <c r="H67" s="54">
        <f t="shared" si="9"/>
        <v>0</v>
      </c>
      <c r="I67" s="54">
        <v>0</v>
      </c>
      <c r="J67" s="54">
        <f t="shared" si="10"/>
        <v>0</v>
      </c>
      <c r="K67" s="55">
        <f t="shared" si="11"/>
        <v>0</v>
      </c>
    </row>
    <row r="68" spans="1:11" ht="15.75">
      <c r="A68" s="48" t="s">
        <v>20</v>
      </c>
      <c r="B68" s="49"/>
      <c r="C68" s="82" t="s">
        <v>86</v>
      </c>
      <c r="D68" s="83"/>
      <c r="E68" s="52" t="s">
        <v>17</v>
      </c>
      <c r="F68" s="84">
        <v>120</v>
      </c>
      <c r="G68" s="54">
        <v>0</v>
      </c>
      <c r="H68" s="54">
        <f t="shared" si="9"/>
        <v>0</v>
      </c>
      <c r="I68" s="54">
        <v>0</v>
      </c>
      <c r="J68" s="54">
        <f t="shared" si="10"/>
        <v>0</v>
      </c>
      <c r="K68" s="55">
        <f t="shared" si="11"/>
        <v>0</v>
      </c>
    </row>
    <row r="69" spans="1:11" ht="15.75">
      <c r="A69" s="48" t="s">
        <v>21</v>
      </c>
      <c r="B69" s="49"/>
      <c r="C69" s="82" t="s">
        <v>87</v>
      </c>
      <c r="D69" s="83"/>
      <c r="E69" s="52" t="s">
        <v>17</v>
      </c>
      <c r="F69" s="84">
        <v>30</v>
      </c>
      <c r="G69" s="54">
        <v>0</v>
      </c>
      <c r="H69" s="54">
        <f t="shared" si="9"/>
        <v>0</v>
      </c>
      <c r="I69" s="54">
        <v>0</v>
      </c>
      <c r="J69" s="54">
        <f t="shared" si="10"/>
        <v>0</v>
      </c>
      <c r="K69" s="55">
        <f t="shared" si="11"/>
        <v>0</v>
      </c>
    </row>
    <row r="70" spans="1:11" ht="15.75">
      <c r="A70" s="48" t="s">
        <v>22</v>
      </c>
      <c r="B70" s="49"/>
      <c r="C70" s="82" t="s">
        <v>109</v>
      </c>
      <c r="D70" s="83"/>
      <c r="E70" s="52" t="s">
        <v>17</v>
      </c>
      <c r="F70" s="84">
        <v>100</v>
      </c>
      <c r="G70" s="54">
        <v>0</v>
      </c>
      <c r="H70" s="54">
        <f t="shared" si="9"/>
        <v>0</v>
      </c>
      <c r="I70" s="54">
        <v>0</v>
      </c>
      <c r="J70" s="54">
        <f t="shared" si="10"/>
        <v>0</v>
      </c>
      <c r="K70" s="55">
        <f t="shared" si="11"/>
        <v>0</v>
      </c>
    </row>
    <row r="71" spans="1:11" ht="15.75">
      <c r="A71" s="48" t="s">
        <v>23</v>
      </c>
      <c r="B71" s="49"/>
      <c r="C71" s="82" t="s">
        <v>24</v>
      </c>
      <c r="D71" s="83"/>
      <c r="E71" s="52" t="s">
        <v>6</v>
      </c>
      <c r="F71" s="84">
        <v>1000</v>
      </c>
      <c r="G71" s="54">
        <v>0</v>
      </c>
      <c r="H71" s="54">
        <f t="shared" si="9"/>
        <v>0</v>
      </c>
      <c r="I71" s="54">
        <v>0</v>
      </c>
      <c r="J71" s="54">
        <f t="shared" si="10"/>
        <v>0</v>
      </c>
      <c r="K71" s="55">
        <f t="shared" si="11"/>
        <v>0</v>
      </c>
    </row>
    <row r="72" spans="1:11" ht="15.75">
      <c r="A72" s="48" t="s">
        <v>42</v>
      </c>
      <c r="B72" s="49"/>
      <c r="C72" s="82" t="s">
        <v>25</v>
      </c>
      <c r="D72" s="83"/>
      <c r="E72" s="52" t="s">
        <v>6</v>
      </c>
      <c r="F72" s="84">
        <v>800</v>
      </c>
      <c r="G72" s="54">
        <v>0</v>
      </c>
      <c r="H72" s="54">
        <f t="shared" si="9"/>
        <v>0</v>
      </c>
      <c r="I72" s="54">
        <v>0</v>
      </c>
      <c r="J72" s="54">
        <f t="shared" si="10"/>
        <v>0</v>
      </c>
      <c r="K72" s="55">
        <f t="shared" si="11"/>
        <v>0</v>
      </c>
    </row>
    <row r="73" spans="1:11" ht="15.75">
      <c r="A73" s="48" t="s">
        <v>51</v>
      </c>
      <c r="B73" s="49"/>
      <c r="C73" s="82" t="s">
        <v>63</v>
      </c>
      <c r="D73" s="83"/>
      <c r="E73" s="52" t="s">
        <v>17</v>
      </c>
      <c r="F73" s="84">
        <v>80</v>
      </c>
      <c r="G73" s="54">
        <v>0</v>
      </c>
      <c r="H73" s="54">
        <f t="shared" si="9"/>
        <v>0</v>
      </c>
      <c r="I73" s="54">
        <v>0</v>
      </c>
      <c r="J73" s="54">
        <f t="shared" si="10"/>
        <v>0</v>
      </c>
      <c r="K73" s="55">
        <f t="shared" si="11"/>
        <v>0</v>
      </c>
    </row>
    <row r="74" spans="1:11" ht="15.75">
      <c r="A74" s="48" t="s">
        <v>52</v>
      </c>
      <c r="B74" s="49"/>
      <c r="C74" s="85" t="s">
        <v>33</v>
      </c>
      <c r="D74" s="73"/>
      <c r="E74" s="52" t="s">
        <v>6</v>
      </c>
      <c r="F74" s="84">
        <v>3000</v>
      </c>
      <c r="G74" s="54">
        <v>0</v>
      </c>
      <c r="H74" s="54">
        <f t="shared" si="9"/>
        <v>0</v>
      </c>
      <c r="I74" s="54">
        <v>0</v>
      </c>
      <c r="J74" s="54">
        <f t="shared" si="10"/>
        <v>0</v>
      </c>
      <c r="K74" s="55">
        <f t="shared" si="11"/>
        <v>0</v>
      </c>
    </row>
    <row r="75" spans="1:11" ht="15.75">
      <c r="A75" s="48" t="s">
        <v>53</v>
      </c>
      <c r="B75" s="49"/>
      <c r="C75" s="85" t="s">
        <v>34</v>
      </c>
      <c r="D75" s="73"/>
      <c r="E75" s="52" t="s">
        <v>6</v>
      </c>
      <c r="F75" s="84">
        <v>5</v>
      </c>
      <c r="G75" s="54">
        <v>0</v>
      </c>
      <c r="H75" s="54">
        <f t="shared" si="9"/>
        <v>0</v>
      </c>
      <c r="I75" s="54">
        <v>0</v>
      </c>
      <c r="J75" s="54">
        <f t="shared" si="10"/>
        <v>0</v>
      </c>
      <c r="K75" s="55">
        <f t="shared" si="11"/>
        <v>0</v>
      </c>
    </row>
    <row r="76" spans="1:11" ht="15.75">
      <c r="A76" s="48" t="s">
        <v>88</v>
      </c>
      <c r="B76" s="49"/>
      <c r="C76" s="86" t="s">
        <v>30</v>
      </c>
      <c r="D76" s="51"/>
      <c r="E76" s="52" t="s">
        <v>6</v>
      </c>
      <c r="F76" s="87">
        <v>0.5</v>
      </c>
      <c r="G76" s="54">
        <v>0</v>
      </c>
      <c r="H76" s="54">
        <f t="shared" si="9"/>
        <v>0</v>
      </c>
      <c r="I76" s="54">
        <v>0</v>
      </c>
      <c r="J76" s="54">
        <f t="shared" si="10"/>
        <v>0</v>
      </c>
      <c r="K76" s="55">
        <f t="shared" si="11"/>
        <v>0</v>
      </c>
    </row>
    <row r="77" spans="1:11" ht="15.75">
      <c r="A77" s="48" t="s">
        <v>106</v>
      </c>
      <c r="B77" s="49"/>
      <c r="C77" s="86" t="s">
        <v>104</v>
      </c>
      <c r="D77" s="51"/>
      <c r="E77" s="52" t="s">
        <v>6</v>
      </c>
      <c r="F77" s="87">
        <v>40</v>
      </c>
      <c r="G77" s="54">
        <v>0</v>
      </c>
      <c r="H77" s="54">
        <f t="shared" si="9"/>
        <v>0</v>
      </c>
      <c r="I77" s="54">
        <v>0</v>
      </c>
      <c r="J77" s="54">
        <f t="shared" si="10"/>
        <v>0</v>
      </c>
      <c r="K77" s="55">
        <f t="shared" si="11"/>
        <v>0</v>
      </c>
    </row>
    <row r="78" spans="1:11" ht="15.75">
      <c r="A78" s="48" t="s">
        <v>107</v>
      </c>
      <c r="B78" s="49"/>
      <c r="C78" s="86" t="s">
        <v>105</v>
      </c>
      <c r="D78" s="51"/>
      <c r="E78" s="52" t="s">
        <v>6</v>
      </c>
      <c r="F78" s="87">
        <v>6</v>
      </c>
      <c r="G78" s="54">
        <v>0</v>
      </c>
      <c r="H78" s="54">
        <f t="shared" si="9"/>
        <v>0</v>
      </c>
      <c r="I78" s="54">
        <v>0</v>
      </c>
      <c r="J78" s="54">
        <f t="shared" si="10"/>
        <v>0</v>
      </c>
      <c r="K78" s="55">
        <f t="shared" si="11"/>
        <v>0</v>
      </c>
    </row>
    <row r="79" spans="1:11" ht="15.75">
      <c r="A79" s="48" t="s">
        <v>111</v>
      </c>
      <c r="B79" s="49"/>
      <c r="C79" s="86" t="s">
        <v>112</v>
      </c>
      <c r="D79" s="51"/>
      <c r="E79" s="52" t="s">
        <v>29</v>
      </c>
      <c r="F79" s="87">
        <v>4</v>
      </c>
      <c r="G79" s="54">
        <v>0</v>
      </c>
      <c r="H79" s="54">
        <f t="shared" si="9"/>
        <v>0</v>
      </c>
      <c r="I79" s="54">
        <v>0</v>
      </c>
      <c r="J79" s="54">
        <f t="shared" si="10"/>
        <v>0</v>
      </c>
      <c r="K79" s="55">
        <f t="shared" si="11"/>
        <v>0</v>
      </c>
    </row>
    <row r="80" spans="1:11" ht="15.75">
      <c r="A80" s="48" t="s">
        <v>125</v>
      </c>
      <c r="B80" s="49"/>
      <c r="C80" s="85" t="s">
        <v>108</v>
      </c>
      <c r="D80" s="73"/>
      <c r="E80" s="52" t="s">
        <v>40</v>
      </c>
      <c r="F80" s="87">
        <v>40</v>
      </c>
      <c r="G80" s="54">
        <v>0</v>
      </c>
      <c r="H80" s="54">
        <f t="shared" si="9"/>
        <v>0</v>
      </c>
      <c r="I80" s="54">
        <v>0</v>
      </c>
      <c r="J80" s="54">
        <f t="shared" si="10"/>
        <v>0</v>
      </c>
      <c r="K80" s="55">
        <f t="shared" si="11"/>
        <v>0</v>
      </c>
    </row>
    <row r="81" spans="1:11" ht="16.5" thickBot="1">
      <c r="A81" s="74"/>
      <c r="B81" s="74"/>
      <c r="C81" s="75"/>
      <c r="D81" s="76"/>
      <c r="E81" s="77"/>
      <c r="F81" s="78"/>
      <c r="G81" s="79"/>
      <c r="H81" s="79"/>
      <c r="I81" s="79"/>
      <c r="J81" s="79"/>
      <c r="K81" s="80"/>
    </row>
    <row r="82" spans="1:12" ht="16.5" thickBot="1">
      <c r="A82" s="41"/>
      <c r="B82" s="41"/>
      <c r="C82" s="43" t="s">
        <v>121</v>
      </c>
      <c r="D82" s="61"/>
      <c r="E82" s="81"/>
      <c r="F82" s="45"/>
      <c r="G82" s="45"/>
      <c r="H82" s="46"/>
      <c r="I82" s="45"/>
      <c r="J82" s="88"/>
      <c r="K82" s="47">
        <f>SUM(K83:K83)</f>
        <v>0</v>
      </c>
      <c r="L82" s="8"/>
    </row>
    <row r="83" spans="1:11" ht="15.75">
      <c r="A83" s="17" t="s">
        <v>7</v>
      </c>
      <c r="B83" s="18" t="s">
        <v>123</v>
      </c>
      <c r="C83" s="19" t="s">
        <v>122</v>
      </c>
      <c r="D83" s="89"/>
      <c r="E83" s="57" t="s">
        <v>6</v>
      </c>
      <c r="F83" s="90">
        <v>10</v>
      </c>
      <c r="G83" s="91">
        <v>0</v>
      </c>
      <c r="H83" s="91">
        <f>G83*F83</f>
        <v>0</v>
      </c>
      <c r="I83" s="91">
        <v>0</v>
      </c>
      <c r="J83" s="91">
        <f>I83*F83</f>
        <v>0</v>
      </c>
      <c r="K83" s="92">
        <f>J83+H83</f>
        <v>0</v>
      </c>
    </row>
    <row r="84" spans="1:11" ht="16.5" thickBot="1">
      <c r="A84" s="74"/>
      <c r="B84" s="74"/>
      <c r="C84" s="75"/>
      <c r="D84" s="76"/>
      <c r="E84" s="77"/>
      <c r="F84" s="78"/>
      <c r="G84" s="79"/>
      <c r="H84" s="79"/>
      <c r="I84" s="79"/>
      <c r="J84" s="79"/>
      <c r="K84" s="80"/>
    </row>
    <row r="85" spans="1:12" ht="16.5" thickBot="1">
      <c r="A85" s="41"/>
      <c r="B85" s="41"/>
      <c r="C85" s="43" t="s">
        <v>120</v>
      </c>
      <c r="D85" s="61"/>
      <c r="E85" s="81"/>
      <c r="F85" s="45"/>
      <c r="G85" s="45"/>
      <c r="H85" s="46"/>
      <c r="I85" s="45"/>
      <c r="J85" s="88"/>
      <c r="K85" s="47">
        <f>SUM(K86:K88)</f>
        <v>0</v>
      </c>
      <c r="L85" s="8"/>
    </row>
    <row r="86" spans="1:11" ht="15.75">
      <c r="A86" s="17" t="s">
        <v>7</v>
      </c>
      <c r="B86" s="17"/>
      <c r="C86" s="19" t="s">
        <v>31</v>
      </c>
      <c r="D86" s="89" t="s">
        <v>119</v>
      </c>
      <c r="E86" s="57" t="s">
        <v>6</v>
      </c>
      <c r="F86" s="90">
        <v>546</v>
      </c>
      <c r="G86" s="91">
        <v>0</v>
      </c>
      <c r="H86" s="91">
        <f>G86*F86</f>
        <v>0</v>
      </c>
      <c r="I86" s="91">
        <v>0</v>
      </c>
      <c r="J86" s="91">
        <f>I86*F86</f>
        <v>0</v>
      </c>
      <c r="K86" s="92">
        <f>J86+H86</f>
        <v>0</v>
      </c>
    </row>
    <row r="87" spans="1:11" ht="15.75">
      <c r="A87" s="93" t="s">
        <v>8</v>
      </c>
      <c r="B87" s="93"/>
      <c r="C87" s="94" t="s">
        <v>32</v>
      </c>
      <c r="D87" s="95" t="s">
        <v>119</v>
      </c>
      <c r="E87" s="96" t="s">
        <v>6</v>
      </c>
      <c r="F87" s="97">
        <v>8</v>
      </c>
      <c r="G87" s="91">
        <v>0</v>
      </c>
      <c r="H87" s="91">
        <f>G87*F87</f>
        <v>0</v>
      </c>
      <c r="I87" s="91">
        <v>0</v>
      </c>
      <c r="J87" s="91">
        <f>I87*F87</f>
        <v>0</v>
      </c>
      <c r="K87" s="92">
        <f>J87+H87</f>
        <v>0</v>
      </c>
    </row>
    <row r="88" spans="1:13" ht="15.75">
      <c r="A88" s="48" t="s">
        <v>9</v>
      </c>
      <c r="B88" s="49"/>
      <c r="C88" s="50" t="s">
        <v>37</v>
      </c>
      <c r="D88" s="51"/>
      <c r="E88" s="52" t="s">
        <v>29</v>
      </c>
      <c r="F88" s="66">
        <v>1</v>
      </c>
      <c r="G88" s="54">
        <v>0</v>
      </c>
      <c r="H88" s="54">
        <f>G88*F88</f>
        <v>0</v>
      </c>
      <c r="I88" s="54">
        <v>0</v>
      </c>
      <c r="J88" s="54">
        <f>I88*F88</f>
        <v>0</v>
      </c>
      <c r="K88" s="55">
        <f>J88+H88</f>
        <v>0</v>
      </c>
      <c r="M88" s="11"/>
    </row>
    <row r="89" spans="1:11" ht="16.5" thickBot="1">
      <c r="A89" s="74"/>
      <c r="B89" s="74"/>
      <c r="C89" s="75"/>
      <c r="D89" s="76"/>
      <c r="E89" s="77"/>
      <c r="F89" s="78"/>
      <c r="G89" s="79"/>
      <c r="H89" s="79"/>
      <c r="I89" s="79"/>
      <c r="J89" s="79"/>
      <c r="K89" s="80"/>
    </row>
    <row r="90" spans="1:12" ht="18.75" customHeight="1">
      <c r="A90" s="131"/>
      <c r="B90" s="132"/>
      <c r="C90" s="133" t="str">
        <f>C8</f>
        <v>1. Metalické rozvody </v>
      </c>
      <c r="D90" s="134"/>
      <c r="E90" s="132"/>
      <c r="F90" s="133"/>
      <c r="G90" s="133"/>
      <c r="H90" s="117"/>
      <c r="I90" s="135"/>
      <c r="J90" s="136"/>
      <c r="K90" s="100">
        <f>K8</f>
        <v>0</v>
      </c>
      <c r="L90" s="8"/>
    </row>
    <row r="91" spans="1:11" ht="15.75">
      <c r="A91" s="137"/>
      <c r="B91" s="138"/>
      <c r="C91" s="176" t="str">
        <f>C26</f>
        <v>2. Optické rozvody</v>
      </c>
      <c r="D91" s="176"/>
      <c r="E91" s="177"/>
      <c r="F91" s="139"/>
      <c r="G91" s="139"/>
      <c r="H91" s="110"/>
      <c r="I91" s="140"/>
      <c r="J91" s="140"/>
      <c r="K91" s="102">
        <f>K26</f>
        <v>0</v>
      </c>
    </row>
    <row r="92" spans="1:11" ht="15.75">
      <c r="A92" s="137"/>
      <c r="B92" s="138"/>
      <c r="C92" s="176" t="str">
        <f>C40</f>
        <v>3. Rozváděč </v>
      </c>
      <c r="D92" s="176"/>
      <c r="E92" s="177"/>
      <c r="F92" s="139"/>
      <c r="G92" s="139"/>
      <c r="H92" s="110"/>
      <c r="I92" s="140"/>
      <c r="J92" s="140"/>
      <c r="K92" s="102">
        <f>K40</f>
        <v>0</v>
      </c>
    </row>
    <row r="93" spans="1:11" ht="15.75">
      <c r="A93" s="137"/>
      <c r="B93" s="138"/>
      <c r="C93" s="138" t="str">
        <f>C55</f>
        <v>4. Společné kabelové trasy</v>
      </c>
      <c r="D93" s="141"/>
      <c r="E93" s="139"/>
      <c r="F93" s="139"/>
      <c r="G93" s="139"/>
      <c r="H93" s="110"/>
      <c r="I93" s="140"/>
      <c r="J93" s="140"/>
      <c r="K93" s="102">
        <f>K55</f>
        <v>0</v>
      </c>
    </row>
    <row r="94" spans="1:11" ht="15.75">
      <c r="A94" s="137"/>
      <c r="B94" s="138"/>
      <c r="C94" s="138" t="str">
        <f>C82</f>
        <v>5. Aktivní prvky</v>
      </c>
      <c r="D94" s="141"/>
      <c r="E94" s="139"/>
      <c r="F94" s="139"/>
      <c r="G94" s="139"/>
      <c r="H94" s="110"/>
      <c r="I94" s="140"/>
      <c r="J94" s="140"/>
      <c r="K94" s="102">
        <f>K82</f>
        <v>0</v>
      </c>
    </row>
    <row r="95" spans="1:11" ht="15.75">
      <c r="A95" s="142"/>
      <c r="B95" s="143"/>
      <c r="C95" s="144" t="str">
        <f>C85</f>
        <v>6. Dokumentace, měření</v>
      </c>
      <c r="D95" s="145"/>
      <c r="E95" s="144"/>
      <c r="F95" s="144"/>
      <c r="G95" s="144"/>
      <c r="H95" s="146"/>
      <c r="I95" s="147"/>
      <c r="J95" s="148"/>
      <c r="K95" s="103">
        <f>K85</f>
        <v>0</v>
      </c>
    </row>
    <row r="96" spans="1:12" ht="16.5" thickBot="1">
      <c r="A96" s="104"/>
      <c r="B96" s="105"/>
      <c r="C96" s="106" t="s">
        <v>140</v>
      </c>
      <c r="D96" s="107"/>
      <c r="E96" s="108"/>
      <c r="F96" s="109"/>
      <c r="G96" s="110"/>
      <c r="H96" s="110"/>
      <c r="I96" s="101"/>
      <c r="J96" s="101"/>
      <c r="K96" s="102">
        <f>SUM(K90:K95)</f>
        <v>0</v>
      </c>
      <c r="L96" s="8"/>
    </row>
    <row r="97" spans="1:11" ht="16.5" thickBot="1">
      <c r="A97" s="111"/>
      <c r="B97" s="112"/>
      <c r="C97" s="113" t="s">
        <v>102</v>
      </c>
      <c r="D97" s="114"/>
      <c r="E97" s="115"/>
      <c r="F97" s="116"/>
      <c r="G97" s="117"/>
      <c r="H97" s="98"/>
      <c r="I97" s="99"/>
      <c r="J97" s="99"/>
      <c r="K97" s="118">
        <f>CEILING(SUM(K90:K95)*0.21,1)</f>
        <v>0</v>
      </c>
    </row>
    <row r="98" spans="1:11" ht="16.5" thickBot="1">
      <c r="A98" s="119"/>
      <c r="B98" s="120"/>
      <c r="C98" s="121" t="s">
        <v>141</v>
      </c>
      <c r="D98" s="122"/>
      <c r="E98" s="123"/>
      <c r="F98" s="124"/>
      <c r="G98" s="125"/>
      <c r="H98" s="126"/>
      <c r="I98" s="127"/>
      <c r="J98" s="127"/>
      <c r="K98" s="128">
        <f>SUM(K96:K97)</f>
        <v>0</v>
      </c>
    </row>
    <row r="99" spans="1:11" s="158" customFormat="1" ht="15.75">
      <c r="A99" s="149"/>
      <c r="B99" s="149"/>
      <c r="C99" s="150"/>
      <c r="D99" s="151"/>
      <c r="E99" s="152"/>
      <c r="F99" s="153"/>
      <c r="G99" s="154"/>
      <c r="H99" s="155"/>
      <c r="I99" s="156"/>
      <c r="J99" s="156"/>
      <c r="K99" s="157"/>
    </row>
    <row r="100" spans="1:11" s="158" customFormat="1" ht="15.75">
      <c r="A100" s="21" t="s">
        <v>116</v>
      </c>
      <c r="B100" s="20"/>
      <c r="C100" s="20"/>
      <c r="D100" s="151"/>
      <c r="E100" s="152"/>
      <c r="F100" s="153"/>
      <c r="G100" s="154"/>
      <c r="H100" s="155"/>
      <c r="I100" s="156"/>
      <c r="J100" s="156"/>
      <c r="K100" s="157"/>
    </row>
    <row r="101" spans="1:11" s="158" customFormat="1" ht="15.75">
      <c r="A101" s="129"/>
      <c r="B101" s="15"/>
      <c r="C101" s="15"/>
      <c r="D101" s="151"/>
      <c r="E101" s="152"/>
      <c r="F101" s="153"/>
      <c r="G101" s="154"/>
      <c r="H101" s="155"/>
      <c r="I101" s="156"/>
      <c r="J101" s="156"/>
      <c r="K101" s="157"/>
    </row>
    <row r="102" spans="1:11" s="158" customFormat="1" ht="18.75">
      <c r="A102" s="159" t="s">
        <v>117</v>
      </c>
      <c r="B102" s="159"/>
      <c r="C102" s="15"/>
      <c r="D102" s="151"/>
      <c r="E102" s="152"/>
      <c r="F102" s="153"/>
      <c r="G102" s="154"/>
      <c r="H102" s="155"/>
      <c r="I102" s="156"/>
      <c r="J102" s="156"/>
      <c r="K102" s="157"/>
    </row>
    <row r="103" spans="1:11" s="158" customFormat="1" ht="18.75">
      <c r="A103" s="159" t="s">
        <v>127</v>
      </c>
      <c r="B103" s="159"/>
      <c r="C103" s="15"/>
      <c r="D103" s="151"/>
      <c r="E103" s="152"/>
      <c r="F103" s="153"/>
      <c r="G103" s="154"/>
      <c r="H103" s="155"/>
      <c r="I103" s="156"/>
      <c r="J103" s="156"/>
      <c r="K103" s="157"/>
    </row>
    <row r="104" spans="1:11" s="158" customFormat="1" ht="18.75">
      <c r="A104" s="160" t="s">
        <v>128</v>
      </c>
      <c r="B104" s="160"/>
      <c r="C104" s="15"/>
      <c r="D104" s="151"/>
      <c r="E104" s="152"/>
      <c r="F104" s="153"/>
      <c r="G104" s="154"/>
      <c r="H104" s="155"/>
      <c r="I104" s="156"/>
      <c r="J104" s="156"/>
      <c r="K104" s="157"/>
    </row>
    <row r="105" spans="1:11" s="158" customFormat="1" ht="18.75">
      <c r="A105" s="159" t="s">
        <v>129</v>
      </c>
      <c r="B105" s="159"/>
      <c r="C105" s="15"/>
      <c r="D105" s="151"/>
      <c r="E105" s="152"/>
      <c r="F105" s="153"/>
      <c r="G105" s="154"/>
      <c r="H105" s="155"/>
      <c r="I105" s="156"/>
      <c r="J105" s="156"/>
      <c r="K105" s="157"/>
    </row>
    <row r="106" spans="1:11" s="158" customFormat="1" ht="18.75">
      <c r="A106" s="159" t="s">
        <v>130</v>
      </c>
      <c r="B106" s="159"/>
      <c r="C106" s="15"/>
      <c r="D106" s="151"/>
      <c r="E106" s="152"/>
      <c r="F106" s="153"/>
      <c r="G106" s="154"/>
      <c r="H106" s="155"/>
      <c r="I106" s="156"/>
      <c r="J106" s="156"/>
      <c r="K106" s="157"/>
    </row>
    <row r="107" spans="1:11" ht="15.75">
      <c r="A107" s="15"/>
      <c r="B107" s="15"/>
      <c r="C107" s="15"/>
      <c r="D107" s="22"/>
      <c r="E107" s="23"/>
      <c r="F107" s="24"/>
      <c r="G107" s="25"/>
      <c r="H107" s="25"/>
      <c r="I107" s="25"/>
      <c r="J107" s="25"/>
      <c r="K107" s="25"/>
    </row>
    <row r="108" spans="1:11" ht="15.75">
      <c r="A108" s="15" t="s">
        <v>138</v>
      </c>
      <c r="B108" s="1"/>
      <c r="C108" s="1"/>
      <c r="D108" s="22"/>
      <c r="E108" s="23"/>
      <c r="F108" s="24"/>
      <c r="G108" s="25"/>
      <c r="H108" s="25"/>
      <c r="I108" s="25"/>
      <c r="J108" s="25"/>
      <c r="K108" s="25"/>
    </row>
    <row r="109" spans="1:11" ht="15.75">
      <c r="A109" s="16" t="s">
        <v>113</v>
      </c>
      <c r="B109" s="1"/>
      <c r="C109" s="1"/>
      <c r="D109" s="130"/>
      <c r="E109" s="15"/>
      <c r="F109" s="24"/>
      <c r="G109" s="25"/>
      <c r="H109" s="25"/>
      <c r="I109" s="25"/>
      <c r="J109" s="25"/>
      <c r="K109" s="25"/>
    </row>
    <row r="110" spans="1:11" ht="15.75">
      <c r="A110" s="15" t="s">
        <v>114</v>
      </c>
      <c r="B110" s="1"/>
      <c r="C110" s="1"/>
      <c r="D110" s="130"/>
      <c r="E110" s="15"/>
      <c r="F110" s="24"/>
      <c r="G110" s="25"/>
      <c r="H110" s="25"/>
      <c r="I110" s="25"/>
      <c r="J110" s="25"/>
      <c r="K110" s="25"/>
    </row>
    <row r="111" spans="1:11" ht="15.75">
      <c r="A111" s="15" t="s">
        <v>115</v>
      </c>
      <c r="B111" s="1"/>
      <c r="C111" s="1"/>
      <c r="D111" s="130"/>
      <c r="E111" s="15"/>
      <c r="F111" s="24"/>
      <c r="G111" s="25"/>
      <c r="H111" s="25"/>
      <c r="I111" s="25"/>
      <c r="J111" s="25"/>
      <c r="K111" s="25"/>
    </row>
    <row r="112" spans="1:11" ht="15.75">
      <c r="A112" s="1"/>
      <c r="B112" s="15"/>
      <c r="C112" s="1"/>
      <c r="D112" s="130"/>
      <c r="E112" s="15"/>
      <c r="F112" s="24"/>
      <c r="G112" s="25"/>
      <c r="H112" s="25"/>
      <c r="I112" s="25"/>
      <c r="J112" s="25"/>
      <c r="K112" s="25"/>
    </row>
    <row r="113" spans="1:11" ht="15.75">
      <c r="A113" s="1"/>
      <c r="B113" s="16"/>
      <c r="C113" s="1"/>
      <c r="D113" s="130"/>
      <c r="E113" s="15"/>
      <c r="F113" s="24"/>
      <c r="G113" s="25"/>
      <c r="H113" s="25"/>
      <c r="I113" s="25"/>
      <c r="J113" s="25"/>
      <c r="K113" s="25"/>
    </row>
    <row r="114" spans="1:11" ht="15.75">
      <c r="A114" s="1"/>
      <c r="B114" s="15"/>
      <c r="C114" s="1"/>
      <c r="D114" s="130"/>
      <c r="E114" s="15"/>
      <c r="F114" s="24"/>
      <c r="G114" s="25"/>
      <c r="H114" s="25"/>
      <c r="I114" s="25"/>
      <c r="J114" s="25"/>
      <c r="K114" s="25"/>
    </row>
    <row r="115" spans="1:11" ht="15.75">
      <c r="A115" s="1"/>
      <c r="B115" s="15"/>
      <c r="C115" s="1"/>
      <c r="D115" s="130"/>
      <c r="E115" s="15"/>
      <c r="F115" s="24"/>
      <c r="G115" s="25"/>
      <c r="H115" s="25"/>
      <c r="I115" s="25"/>
      <c r="J115" s="25"/>
      <c r="K115" s="25"/>
    </row>
    <row r="10483" spans="1:12" s="2" customFormat="1" ht="15.75">
      <c r="A10483" s="4"/>
      <c r="B10483" s="4"/>
      <c r="D10483" s="14"/>
      <c r="E10483" s="3"/>
      <c r="F10483" s="5"/>
      <c r="G10483" s="1"/>
      <c r="H10483" s="1"/>
      <c r="I10483" s="1"/>
      <c r="J10483" s="1"/>
      <c r="K10483" s="1"/>
      <c r="L10483" s="1"/>
    </row>
  </sheetData>
  <sheetProtection/>
  <mergeCells count="2">
    <mergeCell ref="C91:E91"/>
    <mergeCell ref="C92:E92"/>
  </mergeCells>
  <hyperlinks>
    <hyperlink ref="E65177" r:id="rId1" display="elfortbr@elfort.cz"/>
    <hyperlink ref="F65177" r:id="rId2" display="elfort@elfort.cz"/>
    <hyperlink ref="E65153" r:id="rId3" display="elfortbr@elfort.cz"/>
    <hyperlink ref="F65153" r:id="rId4" display="elfort@elfort.cz"/>
    <hyperlink ref="E65226" r:id="rId5" display="elfortbr@elfort.cz"/>
    <hyperlink ref="F65226" r:id="rId6" display="elfort@elfort.cz"/>
    <hyperlink ref="E65069" r:id="rId7" display="elfortbr@elfort.cz"/>
    <hyperlink ref="F65069" r:id="rId8" display="elfort@elfort.cz"/>
    <hyperlink ref="E65064" r:id="rId9" display="elfortbr@elfort.cz"/>
    <hyperlink ref="F65064" r:id="rId10" display="elfort@elfort.cz"/>
  </hyperlinks>
  <printOptions horizontalCentered="1" verticalCentered="1"/>
  <pageMargins left="0" right="0" top="0.5905511811023623" bottom="0.5905511811023623" header="0.31496062992125984" footer="0.31496062992125984"/>
  <pageSetup fitToHeight="2" horizontalDpi="600" verticalDpi="600" orientation="landscape" paperSize="9" scale="57" r:id="rId11"/>
  <rowBreaks count="2" manualBreakCount="2">
    <brk id="39" max="13" man="1"/>
    <brk id="5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VZ MF ČR Smilovice</dc:title>
  <dc:subject>nabídka</dc:subject>
  <dc:creator>Cupák Jiří (GFŘ)</dc:creator>
  <cp:keywords/>
  <dc:description>Návrh pro ZD</dc:description>
  <cp:lastModifiedBy>Šrámková Jana</cp:lastModifiedBy>
  <cp:lastPrinted>2014-10-14T15:39:43Z</cp:lastPrinted>
  <dcterms:created xsi:type="dcterms:W3CDTF">2001-07-11T18:27:21Z</dcterms:created>
  <dcterms:modified xsi:type="dcterms:W3CDTF">2014-10-14T15:39:51Z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vzy">
    <vt:lpwstr/>
  </property>
</Properties>
</file>